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8. F-CD-352 2024/DOCUMENTOS DE PUBLICACIÓN CONTRATACIÓN DIRECTA/"/>
    </mc:Choice>
  </mc:AlternateContent>
  <xr:revisionPtr revIDLastSave="97" documentId="13_ncr:1_{F325527D-AE3E-4150-8C66-BA9D114568FD}" xr6:coauthVersionLast="47" xr6:coauthVersionMax="47" xr10:uidLastSave="{54A07091-C87A-4752-972E-5EDDCA14FE5F}"/>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O21" i="7" s="1"/>
  <c r="F22" i="3"/>
  <c r="J22" i="3" s="1"/>
  <c r="N22" i="3" s="1"/>
  <c r="F23" i="3"/>
  <c r="H23" i="3" s="1"/>
  <c r="M23" i="3" s="1"/>
  <c r="O18" i="7"/>
  <c r="O17"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<sst xmlns="http://schemas.openxmlformats.org/spreadsheetml/2006/main" count="257" uniqueCount="114">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</sst>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82.5" customHeight="1" x14ac:dyDescent="0.25">
      <c r="A14" s="30">
        <v>1</v>
      </c>
      <c r="B14" s="293" t="s">
        <v>111</v>
      </c>
      <c r="C14" s="15"/>
      <c r="D14" s="293">
        <v>1935</v>
      </c>
      <c r="E14" s="293"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17" customHeight="1" thickBot="1" x14ac:dyDescent="0.3">
      <c r="A15" s="30">
        <v>2</v>
      </c>
      <c r="B15" s="293" t="s">
        <v>112</v>
      </c>
      <c r="C15" s="15"/>
      <c r="D15" s="293">
        <v>1935</v>
      </c>
      <c r="E15" s="293"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64" t="s">
        <v>27</v>
      </c>
      <c r="M16" s="165"/>
      <c r="N16" s="165"/>
      <c r="O16" s="58">
        <f>SUMIF(G:G,0%,L:L)+SUMIF(G:G,"",L:L)</f>
        <v>0</v>
      </c>
    </row>
    <row r="17" spans="1:17" s="10" customFormat="1" ht="39" customHeight="1" x14ac:dyDescent="0.25">
      <c r="A17" s="136" t="s">
        <v>107</v>
      </c>
      <c r="B17" s="137"/>
      <c r="C17" s="137"/>
      <c r="D17" s="137"/>
      <c r="E17" s="137"/>
      <c r="F17" s="137"/>
      <c r="G17" s="137"/>
      <c r="H17" s="137"/>
      <c r="I17" s="137"/>
      <c r="J17" s="137"/>
      <c r="K17" s="138"/>
      <c r="L17" s="158" t="s">
        <v>28</v>
      </c>
      <c r="M17" s="159"/>
      <c r="N17" s="159"/>
      <c r="O17" s="59">
        <f>SUMIF(G:G,5%,L:L)</f>
        <v>0</v>
      </c>
    </row>
    <row r="18" spans="1:17" s="10" customFormat="1" ht="30" customHeight="1" x14ac:dyDescent="0.25">
      <c r="A18" s="139"/>
      <c r="B18" s="140"/>
      <c r="C18" s="140"/>
      <c r="D18" s="140"/>
      <c r="E18" s="140"/>
      <c r="F18" s="140"/>
      <c r="G18" s="140"/>
      <c r="H18" s="140"/>
      <c r="I18" s="140"/>
      <c r="J18" s="140"/>
      <c r="K18" s="141"/>
      <c r="L18" s="158" t="s">
        <v>29</v>
      </c>
      <c r="M18" s="159"/>
      <c r="N18" s="159"/>
      <c r="O18" s="59">
        <f>SUMIF(G:G,19%,L:L)</f>
        <v>0</v>
      </c>
    </row>
    <row r="19" spans="1:17" s="10" customFormat="1" ht="30" customHeight="1" x14ac:dyDescent="0.25">
      <c r="A19" s="139"/>
      <c r="B19" s="140"/>
      <c r="C19" s="140"/>
      <c r="D19" s="140"/>
      <c r="E19" s="140"/>
      <c r="F19" s="140"/>
      <c r="G19" s="140"/>
      <c r="H19" s="140"/>
      <c r="I19" s="140"/>
      <c r="J19" s="140"/>
      <c r="K19" s="141"/>
      <c r="L19" s="160" t="s">
        <v>22</v>
      </c>
      <c r="M19" s="161"/>
      <c r="N19" s="161"/>
      <c r="O19" s="60">
        <f>SUM(O16:O18)</f>
        <v>0</v>
      </c>
    </row>
    <row r="20" spans="1:17" s="10" customFormat="1" ht="30" customHeight="1" x14ac:dyDescent="0.25">
      <c r="A20" s="139"/>
      <c r="B20" s="140"/>
      <c r="C20" s="140"/>
      <c r="D20" s="140"/>
      <c r="E20" s="140"/>
      <c r="F20" s="140"/>
      <c r="G20" s="140"/>
      <c r="H20" s="140"/>
      <c r="I20" s="140"/>
      <c r="J20" s="140"/>
      <c r="K20" s="141"/>
      <c r="L20" s="162" t="s">
        <v>30</v>
      </c>
      <c r="M20" s="163"/>
      <c r="N20" s="163"/>
      <c r="O20" s="61">
        <f>SUMIF(G:G,5%,M:M)</f>
        <v>0</v>
      </c>
    </row>
    <row r="21" spans="1:17" s="10" customFormat="1" ht="30" customHeight="1" x14ac:dyDescent="0.25">
      <c r="A21" s="139"/>
      <c r="B21" s="140"/>
      <c r="C21" s="140"/>
      <c r="D21" s="140"/>
      <c r="E21" s="140"/>
      <c r="F21" s="140"/>
      <c r="G21" s="140"/>
      <c r="H21" s="140"/>
      <c r="I21" s="140"/>
      <c r="J21" s="140"/>
      <c r="K21" s="141"/>
      <c r="L21" s="162" t="s">
        <v>31</v>
      </c>
      <c r="M21" s="163"/>
      <c r="N21" s="163"/>
      <c r="O21" s="61">
        <f>SUMIF(G:G,19%,M:M)</f>
        <v>0</v>
      </c>
    </row>
    <row r="22" spans="1:17" s="10" customFormat="1" ht="30" customHeight="1" x14ac:dyDescent="0.25">
      <c r="A22" s="139"/>
      <c r="B22" s="140"/>
      <c r="C22" s="140"/>
      <c r="D22" s="140"/>
      <c r="E22" s="140"/>
      <c r="F22" s="140"/>
      <c r="G22" s="140"/>
      <c r="H22" s="140"/>
      <c r="I22" s="140"/>
      <c r="J22" s="140"/>
      <c r="K22" s="141"/>
      <c r="L22" s="160" t="s">
        <v>32</v>
      </c>
      <c r="M22" s="161"/>
      <c r="N22" s="161"/>
      <c r="O22" s="60">
        <f>SUM(O20:O21)</f>
        <v>0</v>
      </c>
    </row>
    <row r="23" spans="1:17" s="10" customFormat="1" ht="30" customHeight="1" x14ac:dyDescent="0.25">
      <c r="A23" s="139"/>
      <c r="B23" s="140"/>
      <c r="C23" s="140"/>
      <c r="D23" s="140"/>
      <c r="E23" s="140"/>
      <c r="F23" s="140"/>
      <c r="G23" s="140"/>
      <c r="H23" s="140"/>
      <c r="I23" s="140"/>
      <c r="J23" s="140"/>
      <c r="K23" s="141"/>
      <c r="L23" s="158" t="s">
        <v>33</v>
      </c>
      <c r="M23" s="159"/>
      <c r="N23" s="159"/>
      <c r="O23" s="59">
        <f>SUMIF(I:I,8%,N:N)</f>
        <v>0</v>
      </c>
    </row>
    <row r="24" spans="1:17" s="10" customFormat="1" ht="37.5" customHeight="1" x14ac:dyDescent="0.25">
      <c r="A24" s="139"/>
      <c r="B24" s="140"/>
      <c r="C24" s="140"/>
      <c r="D24" s="140"/>
      <c r="E24" s="140"/>
      <c r="F24" s="140"/>
      <c r="G24" s="140"/>
      <c r="H24" s="140"/>
      <c r="I24" s="140"/>
      <c r="J24" s="140"/>
      <c r="K24" s="141"/>
      <c r="L24" s="156" t="s">
        <v>34</v>
      </c>
      <c r="M24" s="157"/>
      <c r="N24" s="157"/>
      <c r="O24" s="60">
        <f>SUM(O23)</f>
        <v>0</v>
      </c>
    </row>
    <row r="25" spans="1:17" s="10" customFormat="1" ht="32.25" customHeight="1" thickBot="1" x14ac:dyDescent="0.3">
      <c r="A25" s="142"/>
      <c r="B25" s="143"/>
      <c r="C25" s="143"/>
      <c r="D25" s="143"/>
      <c r="E25" s="143"/>
      <c r="F25" s="143"/>
      <c r="G25" s="143"/>
      <c r="H25" s="143"/>
      <c r="I25" s="143"/>
      <c r="J25" s="143"/>
      <c r="K25" s="144"/>
      <c r="L25" s="154" t="s">
        <v>35</v>
      </c>
      <c r="M25" s="155"/>
      <c r="N25" s="155"/>
      <c r="O25" s="62">
        <f>+O19+O22+O24</f>
        <v>0</v>
      </c>
    </row>
    <row r="27" spans="1:17" ht="50.1" customHeight="1" thickBot="1" x14ac:dyDescent="0.3">
      <c r="B27" s="145"/>
      <c r="C27" s="145"/>
    </row>
    <row r="28" spans="1:17" x14ac:dyDescent="0.25">
      <c r="B28" s="123" t="s">
        <v>36</v>
      </c>
      <c r="C28" s="123"/>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2" t="s">
        <v>38</v>
      </c>
      <c r="B32" s="122"/>
      <c r="C32" s="122"/>
      <c r="D32" s="122"/>
      <c r="E32" s="122"/>
      <c r="F32" s="122"/>
      <c r="G32" s="122"/>
      <c r="H32" s="122"/>
      <c r="I32" s="122"/>
      <c r="J32" s="122"/>
      <c r="K32" s="122"/>
      <c r="L32" s="122"/>
      <c r="M32" s="122"/>
      <c r="N32" s="122"/>
      <c r="O32" s="122"/>
      <c r="P32" s="2"/>
      <c r="Q32" s="2"/>
    </row>
    <row r="33" spans="1:17" ht="15" customHeight="1" x14ac:dyDescent="0.25">
      <c r="A33" s="121" t="s">
        <v>39</v>
      </c>
      <c r="B33" s="121"/>
      <c r="C33" s="121"/>
      <c r="D33" s="121"/>
      <c r="E33" s="121"/>
      <c r="F33" s="121"/>
      <c r="G33" s="121"/>
      <c r="H33" s="121"/>
      <c r="I33" s="121"/>
      <c r="J33" s="121"/>
      <c r="K33" s="121"/>
      <c r="L33" s="121"/>
      <c r="M33" s="121"/>
      <c r="N33" s="121"/>
      <c r="O33" s="121"/>
      <c r="P33" s="63"/>
      <c r="Q33" s="63"/>
    </row>
    <row r="34" spans="1:17" x14ac:dyDescent="0.25">
      <c r="A34" s="120" t="s">
        <v>40</v>
      </c>
      <c r="B34" s="120"/>
      <c r="C34" s="120"/>
      <c r="D34" s="120"/>
      <c r="E34" s="120"/>
      <c r="F34" s="120"/>
      <c r="G34" s="120"/>
      <c r="H34" s="120"/>
      <c r="I34" s="120"/>
      <c r="J34" s="120"/>
      <c r="K34" s="120"/>
      <c r="L34" s="120"/>
      <c r="M34" s="120"/>
      <c r="N34" s="120"/>
      <c r="O34" s="120"/>
      <c r="P34" s="5"/>
      <c r="Q34" s="5"/>
    </row>
    <row r="35" spans="1:17" x14ac:dyDescent="0.25">
      <c r="A35" s="120" t="s">
        <v>41</v>
      </c>
      <c r="B35" s="120"/>
      <c r="C35" s="120"/>
      <c r="D35" s="120"/>
      <c r="E35" s="120"/>
      <c r="F35" s="120"/>
      <c r="G35" s="120"/>
      <c r="H35" s="120"/>
      <c r="I35" s="120"/>
      <c r="J35" s="120"/>
      <c r="K35" s="120"/>
      <c r="L35" s="120"/>
      <c r="M35" s="120"/>
      <c r="N35" s="120"/>
      <c r="O35" s="12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NCt/IYVACwwE1bbLriHI3IXAb+c0JE5DwBw5yfryDyZH1GdTJ37tXCY8rD5RLU4y8sr/Qthk1NxdFY/54JaC7w==" saltValue="cc4ibXcRSCTQlo8aqJN9I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0"/>
      <c r="D23" s="118"/>
      <c r="E23" s="42"/>
      <c r="F23" s="71">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2024-11-18T16:56:27Z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