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43/DOCUMENTOS PUBLICACION/"/>
    </mc:Choice>
  </mc:AlternateContent>
  <xr:revisionPtr revIDLastSave="104" documentId="13_ncr:1_{F325527D-AE3E-4150-8C66-BA9D114568FD}" xr6:coauthVersionLast="47" xr6:coauthVersionMax="47" xr10:uidLastSave="{D1C76362-772E-4CED-9F4B-6440073C4AAB}"/>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H16" i="7" l="1"/>
  <c r="J16" i="7"/>
  <c r="L16" i="7"/>
  <c r="M16" i="7" s="1"/>
  <c r="H17" i="7"/>
  <c r="J17" i="7"/>
  <c r="L17" i="7"/>
  <c r="M17" i="7" s="1"/>
  <c r="H18" i="7"/>
  <c r="J18" i="7"/>
  <c r="L18" i="7"/>
  <c r="M18" i="7" s="1"/>
  <c r="H19" i="7"/>
  <c r="J19" i="7"/>
  <c r="L19" i="7"/>
  <c r="M19" i="7" s="1"/>
  <c r="O25"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<sst xmlns="http://schemas.openxmlformats.org/spreadsheetml/2006/main" count="108" uniqueCount="88">
  <si>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</si>
  <si>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</si>
  <si>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</si>
  <si>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</si>
  <si>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</si>
  <si>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</si>
  <si>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</si>
  <si>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</si>
  <si>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</si>
  <si>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</si>
  <si>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</si>
  <si>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</si>
  <si>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</si>
  <si>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</si>
  <si>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</si>
  <si>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</si>
  <si>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</si>
  <si>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</si>
  <si>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</si>
  <si>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</si>
  <si>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</si>
  <si>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</si>
  <si>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</si>
  <si>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</si>
  <si>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</si>
  <si>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</si>
  <si>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</si>
  <si>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</si>
  <si>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</si>
  <si>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</si>
  <si>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</si>
  <si>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</si>
  <si>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</si>
  <si>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</si>
  <si>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</si>
  <si>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</si>
  <si>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</si>
  <si>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</si>
  <si>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</si>
  <si>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</si>
  <si>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</si>
  <si>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</si>
  <si>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</si>
  <si>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</si>
  <si>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</si>
  <si>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</si>
  <si>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</si>
  <si>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</si>
  <si>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</si>
  <si>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</si>
  <si>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</si>
  <si>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</si>
  <si>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</si>
  <si>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</si>
  <si>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</si>
  <si>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</si>
  <si>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</si>
  <si>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</si>
  <si>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</si>
  <si>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</si>
  <si>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</si>
  <si>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</si>
  <si>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</si>
  <si>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</si>
  <si>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</si>
  <si>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</si>
  <si>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</si>
  <si>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</si>
  <si>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</si>
  <si>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</si>
  <si>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</si>
  <si>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</si>
  <si>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</si>
  <si>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</si>
  <si>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</si>
  <si>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</si>
  <si>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</si>
  <si>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</si>
  <si>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</si>
  <si>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</si>
  <si>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</si>
  <si>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Licencia Zoho CRM Empresarial que incluye 5 usuarios. Esta plataforma permite automatización de procesos, integraciones amplias, personalización, seguridad de datos, análisis avanzados y escalabilidad, facilita la gestión de ventas, atención al cliente y toma de decisiones</t>
  </si>
  <si>
    <t>Servicio de Licencia Zoho Marketing Plus que incluye 5 usuarios. Esta plataforma incluye herramientas para realizar campañas a través de: •Zoho Campaigns: Para crear y ejecutar campañas de correo electrónico efectivas. •Zoho Social</t>
  </si>
  <si>
    <t>Servicio de Licencia o créditos de SMS que incluye bolsa para el envío de 70.000 mensajes de texto según la necesidad de la institución</t>
  </si>
  <si>
    <t>Servicio de Licencia Mail Marketing: Adición bolsa créditos para envío 60.000 contactos</t>
  </si>
  <si>
    <t>Servicio de Soporte y capacitación mensual sobre el uso de las herramientas, incluyendo temas como la importación de datos y respaldo, configuración de perfiles y roles, establecimiento de notificaciones, ajuste de módulos, creación de informes y gráficos. Soporte directo Zoho 24/7 a través de canales de correo electrónico y chat online</t>
  </si>
  <si>
    <t>Servicio de configuracion de los siguientes productos. El paquete comprende: - Configuración Organizacional. -Control de Seguridad. -Configuración de Canales. - Personalización: que abarca la creación de plantillas de correo, plantillas de inventario y la adaptación de módulos y campos según sus necesidades. -Automatización de procesos. - Capacitación sobre el uso de las herramientas, incluyendo temas como la importación de datos y respaldo, configuración de perfiles y roles, establecimiento de notificaciones, ajuste de módulos, creación de informes y gráficos, así como una introducción a la aplicación móvil de _x0002_Integración con Microsoft Teams Importación de bases de datos Informes periódicos de gestión realizada Adecuación al embudo y proceso de ventas del Instituto de Posgrados (acompañamiento en capacitación e implementación) Automatización embudo de ventas por registro: Integración con campañas de marketing digital pagas y redes sociales Integración con formularios de contacto de página web institucional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</si>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</sst>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26"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0" customHeight="1" x14ac:dyDescent="0.25">
      <c r="A14" s="26">
        <v>1</v>
      </c>
      <c r="B14" s="127" t="s">
        <v>81</v>
      </c>
      <c r="C14" s="12"/>
      <c r="D14" s="126">
        <v>5</v>
      </c>
      <c r="E14" s="126" t="s">
        <v>87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6" customHeight="1" x14ac:dyDescent="0.2">
      <c r="A15" s="26">
        <v>2</v>
      </c>
      <c r="B15" s="125" t="s">
        <v>82</v>
      </c>
      <c r="C15" s="12"/>
      <c r="D15" s="126">
        <v>5</v>
      </c>
      <c r="E15" s="126" t="s">
        <v>87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68.25" customHeight="1" x14ac:dyDescent="0.25">
      <c r="A16" s="26">
        <v>3</v>
      </c>
      <c r="B16" s="127" t="s">
        <v>83</v>
      </c>
      <c r="C16" s="12"/>
      <c r="D16" s="126">
        <v>70000</v>
      </c>
      <c r="E16" s="126" t="s">
        <v>87</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51" customHeight="1" x14ac:dyDescent="0.25">
      <c r="A17" s="26">
        <v>4</v>
      </c>
      <c r="B17" s="127" t="s">
        <v>84</v>
      </c>
      <c r="C17" s="12"/>
      <c r="D17" s="126">
        <v>60000</v>
      </c>
      <c r="E17" s="126" t="s">
        <v>87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14" customHeight="1" x14ac:dyDescent="0.25">
      <c r="A18" s="26">
        <v>5</v>
      </c>
      <c r="B18" s="127" t="s">
        <v>85</v>
      </c>
      <c r="C18" s="12"/>
      <c r="D18" s="126">
        <v>10</v>
      </c>
      <c r="E18" s="126" t="s">
        <v>87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277.5" customHeight="1" thickBot="1" x14ac:dyDescent="0.3">
      <c r="A19" s="26">
        <v>6</v>
      </c>
      <c r="B19" s="127" t="s">
        <v>86</v>
      </c>
      <c r="C19" s="12"/>
      <c r="D19" s="126">
        <v>1</v>
      </c>
      <c r="E19" s="126" t="s">
        <v>87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90" t="s">
        <v>26</v>
      </c>
      <c r="B20" s="91"/>
      <c r="C20" s="91"/>
      <c r="D20" s="91"/>
      <c r="E20" s="91"/>
      <c r="F20" s="91"/>
      <c r="G20" s="91"/>
      <c r="H20" s="91"/>
      <c r="I20" s="91"/>
      <c r="J20" s="91"/>
      <c r="K20" s="91"/>
      <c r="L20" s="63" t="s">
        <v>27</v>
      </c>
      <c r="M20" s="64"/>
      <c r="N20" s="64"/>
      <c r="O20" s="35">
        <f>SUMIF(G:G,0%,L:L)+SUMIF(G:G,"",L:L)</f>
        <v>0</v>
      </c>
    </row>
    <row r="21" spans="1:15" s="9" customFormat="1" ht="39" customHeight="1" x14ac:dyDescent="0.25">
      <c r="A21" s="69" t="s">
        <v>78</v>
      </c>
      <c r="B21" s="70"/>
      <c r="C21" s="70"/>
      <c r="D21" s="70"/>
      <c r="E21" s="70"/>
      <c r="F21" s="70"/>
      <c r="G21" s="70"/>
      <c r="H21" s="70"/>
      <c r="I21" s="70"/>
      <c r="J21" s="70"/>
      <c r="K21" s="71"/>
      <c r="L21" s="61" t="s">
        <v>28</v>
      </c>
      <c r="M21" s="62"/>
      <c r="N21" s="62"/>
      <c r="O21" s="36">
        <f>SUMIF(G:G,5%,L:L)</f>
        <v>0</v>
      </c>
    </row>
    <row r="22" spans="1:15" s="9" customFormat="1" ht="30" customHeight="1" x14ac:dyDescent="0.25">
      <c r="A22" s="72"/>
      <c r="B22" s="73"/>
      <c r="C22" s="73"/>
      <c r="D22" s="73"/>
      <c r="E22" s="73"/>
      <c r="F22" s="73"/>
      <c r="G22" s="73"/>
      <c r="H22" s="73"/>
      <c r="I22" s="73"/>
      <c r="J22" s="73"/>
      <c r="K22" s="74"/>
      <c r="L22" s="61" t="s">
        <v>29</v>
      </c>
      <c r="M22" s="62"/>
      <c r="N22" s="62"/>
      <c r="O22" s="36">
        <f>SUMIF(G:G,19%,L:L)</f>
        <v>0</v>
      </c>
    </row>
    <row r="23" spans="1:15" s="9" customFormat="1" ht="30" customHeight="1" x14ac:dyDescent="0.25">
      <c r="A23" s="72"/>
      <c r="B23" s="73"/>
      <c r="C23" s="73"/>
      <c r="D23" s="73"/>
      <c r="E23" s="73"/>
      <c r="F23" s="73"/>
      <c r="G23" s="73"/>
      <c r="H23" s="73"/>
      <c r="I23" s="73"/>
      <c r="J23" s="73"/>
      <c r="K23" s="74"/>
      <c r="L23" s="59" t="s">
        <v>22</v>
      </c>
      <c r="M23" s="60"/>
      <c r="N23" s="60"/>
      <c r="O23" s="37">
        <f>SUM(O20:O22)</f>
        <v>0</v>
      </c>
    </row>
    <row r="24" spans="1:15" s="9" customFormat="1" ht="30" customHeight="1" x14ac:dyDescent="0.25">
      <c r="A24" s="72"/>
      <c r="B24" s="73"/>
      <c r="C24" s="73"/>
      <c r="D24" s="73"/>
      <c r="E24" s="73"/>
      <c r="F24" s="73"/>
      <c r="G24" s="73"/>
      <c r="H24" s="73"/>
      <c r="I24" s="73"/>
      <c r="J24" s="73"/>
      <c r="K24" s="74"/>
      <c r="L24" s="57" t="s">
        <v>30</v>
      </c>
      <c r="M24" s="58"/>
      <c r="N24" s="58"/>
      <c r="O24" s="38">
        <f>SUMIF(G:G,5%,M:M)</f>
        <v>0</v>
      </c>
    </row>
    <row r="25" spans="1:15" s="9" customFormat="1" ht="30" customHeight="1" x14ac:dyDescent="0.25">
      <c r="A25" s="72"/>
      <c r="B25" s="73"/>
      <c r="C25" s="73"/>
      <c r="D25" s="73"/>
      <c r="E25" s="73"/>
      <c r="F25" s="73"/>
      <c r="G25" s="73"/>
      <c r="H25" s="73"/>
      <c r="I25" s="73"/>
      <c r="J25" s="73"/>
      <c r="K25" s="74"/>
      <c r="L25" s="57" t="s">
        <v>31</v>
      </c>
      <c r="M25" s="58"/>
      <c r="N25" s="58"/>
      <c r="O25" s="38">
        <f>SUMIF(G:G,19%,M:M)</f>
        <v>0</v>
      </c>
    </row>
    <row r="26" spans="1:15" s="9" customFormat="1" ht="30" customHeight="1" x14ac:dyDescent="0.25">
      <c r="A26" s="72"/>
      <c r="B26" s="73"/>
      <c r="C26" s="73"/>
      <c r="D26" s="73"/>
      <c r="E26" s="73"/>
      <c r="F26" s="73"/>
      <c r="G26" s="73"/>
      <c r="H26" s="73"/>
      <c r="I26" s="73"/>
      <c r="J26" s="73"/>
      <c r="K26" s="74"/>
      <c r="L26" s="59" t="s">
        <v>32</v>
      </c>
      <c r="M26" s="60"/>
      <c r="N26" s="60"/>
      <c r="O26" s="37">
        <f>SUM(O24:O25)</f>
        <v>0</v>
      </c>
    </row>
    <row r="27" spans="1:15" s="9" customFormat="1" ht="30" customHeight="1" x14ac:dyDescent="0.25">
      <c r="A27" s="72"/>
      <c r="B27" s="73"/>
      <c r="C27" s="73"/>
      <c r="D27" s="73"/>
      <c r="E27" s="73"/>
      <c r="F27" s="73"/>
      <c r="G27" s="73"/>
      <c r="H27" s="73"/>
      <c r="I27" s="73"/>
      <c r="J27" s="73"/>
      <c r="K27" s="74"/>
      <c r="L27" s="61" t="s">
        <v>33</v>
      </c>
      <c r="M27" s="62"/>
      <c r="N27" s="62"/>
      <c r="O27" s="36">
        <f>SUMIF(I:I,8%,N:N)</f>
        <v>0</v>
      </c>
    </row>
    <row r="28" spans="1:15" s="9" customFormat="1" ht="37.5" customHeight="1" x14ac:dyDescent="0.25">
      <c r="A28" s="72"/>
      <c r="B28" s="73"/>
      <c r="C28" s="73"/>
      <c r="D28" s="73"/>
      <c r="E28" s="73"/>
      <c r="F28" s="73"/>
      <c r="G28" s="73"/>
      <c r="H28" s="73"/>
      <c r="I28" s="73"/>
      <c r="J28" s="73"/>
      <c r="K28" s="74"/>
      <c r="L28" s="67" t="s">
        <v>34</v>
      </c>
      <c r="M28" s="68"/>
      <c r="N28" s="68"/>
      <c r="O28" s="37">
        <f>SUM(O27)</f>
        <v>0</v>
      </c>
    </row>
    <row r="29" spans="1:15" s="9" customFormat="1" ht="32.25" customHeight="1" thickBot="1" x14ac:dyDescent="0.3">
      <c r="A29" s="75"/>
      <c r="B29" s="76"/>
      <c r="C29" s="76"/>
      <c r="D29" s="76"/>
      <c r="E29" s="76"/>
      <c r="F29" s="76"/>
      <c r="G29" s="76"/>
      <c r="H29" s="76"/>
      <c r="I29" s="76"/>
      <c r="J29" s="76"/>
      <c r="K29" s="77"/>
      <c r="L29" s="65" t="s">
        <v>35</v>
      </c>
      <c r="M29" s="66"/>
      <c r="N29" s="66"/>
      <c r="O29" s="39">
        <f>+O23+O26+O28</f>
        <v>0</v>
      </c>
    </row>
    <row r="31" spans="1:15" ht="50.1" customHeight="1" thickBot="1" x14ac:dyDescent="0.3">
      <c r="B31" s="81"/>
      <c r="C31" s="81"/>
    </row>
    <row r="32" spans="1:15" x14ac:dyDescent="0.25">
      <c r="B32" s="102" t="s">
        <v>36</v>
      </c>
      <c r="C32" s="102"/>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101" t="s">
        <v>38</v>
      </c>
      <c r="B36" s="101"/>
      <c r="C36" s="101"/>
      <c r="D36" s="101"/>
      <c r="E36" s="101"/>
      <c r="F36" s="101"/>
      <c r="G36" s="101"/>
      <c r="H36" s="101"/>
      <c r="I36" s="101"/>
      <c r="J36" s="101"/>
      <c r="K36" s="101"/>
      <c r="L36" s="101"/>
      <c r="M36" s="101"/>
      <c r="N36" s="101"/>
      <c r="O36" s="101"/>
      <c r="P36" s="2"/>
      <c r="Q36" s="2"/>
    </row>
    <row r="37" spans="1:17" ht="15" customHeight="1" x14ac:dyDescent="0.25">
      <c r="A37" s="100" t="s">
        <v>39</v>
      </c>
      <c r="B37" s="100"/>
      <c r="C37" s="100"/>
      <c r="D37" s="100"/>
      <c r="E37" s="100"/>
      <c r="F37" s="100"/>
      <c r="G37" s="100"/>
      <c r="H37" s="100"/>
      <c r="I37" s="100"/>
      <c r="J37" s="100"/>
      <c r="K37" s="100"/>
      <c r="L37" s="100"/>
      <c r="M37" s="100"/>
      <c r="N37" s="100"/>
      <c r="O37" s="100"/>
      <c r="P37" s="40"/>
      <c r="Q37" s="40"/>
    </row>
    <row r="38" spans="1:17" x14ac:dyDescent="0.25">
      <c r="A38" s="99" t="s">
        <v>40</v>
      </c>
      <c r="B38" s="99"/>
      <c r="C38" s="99"/>
      <c r="D38" s="99"/>
      <c r="E38" s="99"/>
      <c r="F38" s="99"/>
      <c r="G38" s="99"/>
      <c r="H38" s="99"/>
      <c r="I38" s="99"/>
      <c r="J38" s="99"/>
      <c r="K38" s="99"/>
      <c r="L38" s="99"/>
      <c r="M38" s="99"/>
      <c r="N38" s="99"/>
      <c r="O38" s="99"/>
      <c r="P38" s="5"/>
      <c r="Q38" s="5"/>
    </row>
    <row r="39" spans="1:17" x14ac:dyDescent="0.25">
      <c r="A39" s="99" t="s">
        <v>41</v>
      </c>
      <c r="B39" s="99"/>
      <c r="C39" s="99"/>
      <c r="D39" s="99"/>
      <c r="E39" s="99"/>
      <c r="F39" s="99"/>
      <c r="G39" s="99"/>
      <c r="H39" s="99"/>
      <c r="I39" s="99"/>
      <c r="J39" s="99"/>
      <c r="K39" s="99"/>
      <c r="L39" s="99"/>
      <c r="M39" s="99"/>
      <c r="N39" s="99"/>
      <c r="O39" s="9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XFRvA8COD2Ky5dwr/cC2HB8zSkxZ7kogqDlDodCSGY8cnICBjkBhpk+or98M1khOb7xbNL9NzWTf7wrYzYwrwg==" saltValue="W/bo4PLVVHYv6bYm3nWkaQ=="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2024-10-01T21:28:24Z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