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8 ENCUENTRO DEPOR GRADUADOS/"/>
    </mc:Choice>
  </mc:AlternateContent>
  <xr:revisionPtr revIDLastSave="272" documentId="13_ncr:1_{F325527D-AE3E-4150-8C66-BA9D114568FD}" xr6:coauthVersionLast="47" xr6:coauthVersionMax="47" xr10:uidLastSave="{EDA10C34-BFB1-4922-B096-29DAF76E35D2}"/>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J14" i="7"/>
  <c r="H14" i="7"/>
  <c r="M14" i="7" l="1"/>
  <c r="O16" i="7"/>
  <c r="O19" i="7" s="1"/>
  <c r="K15" i="7"/>
  <c r="N15" i="7"/>
  <c r="O15" i="7" s="1"/>
  <c r="K14" i="7"/>
  <c r="N14" i="7"/>
  <c r="O23" i="7" s="1"/>
  <c r="O24" i="7" s="1"/>
  <c r="O21" i="7" l="1"/>
  <c r="O22" i="7" s="1"/>
  <c r="O25" i="7" s="1"/>
  <c r="O14" i="7"/>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<sst xmlns="http://schemas.openxmlformats.org/spreadsheetml/2006/main" count="100" uniqueCount="84">
  <si>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</si>
  <si>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</si>
  <si>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</si>
  <si>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</si>
  <si>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</si>
  <si>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</si>
  <si>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</si>
  <si>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</si>
  <si>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</si>
  <si>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</si>
  <si>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</si>
  <si>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</si>
  <si>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</si>
  <si>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</si>
  <si>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</si>
  <si>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</si>
  <si>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</si>
  <si>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</si>
  <si>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</si>
  <si>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</si>
  <si>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</si>
  <si>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</si>
  <si>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</si>
  <si>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</si>
  <si>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</si>
  <si>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</si>
  <si>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</si>
  <si>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</si>
  <si>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</si>
  <si>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</si>
  <si>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</si>
  <si>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</si>
  <si>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</si>
  <si>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</si>
  <si>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</si>
  <si>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</si>
  <si>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</si>
  <si>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</si>
  <si>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</si>
  <si>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</si>
  <si>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</si>
  <si>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</si>
  <si>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</si>
  <si>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</si>
  <si>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</si>
  <si>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</si>
  <si>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</si>
  <si>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</si>
  <si>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</si>
  <si>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</si>
  <si>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</si>
  <si>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</si>
  <si>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</si>
  <si>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</si>
  <si>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</si>
  <si>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</si>
  <si>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</si>
  <si>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</si>
  <si>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</si>
  <si>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</si>
  <si>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</si>
  <si>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</si>
  <si>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</si>
  <si>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</si>
  <si>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</si>
  <si>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</si>
  <si>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</si>
  <si>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</si>
  <si>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</si>
  <si>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</si>
  <si>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</si>
  <si>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</si>
  <si>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</si>
  <si>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</si>
  <si>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</si>
  <si>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</si>
  <si>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</si>
  <si>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</si>
  <si>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</si>
  <si>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</si>
  <si>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</si>
  <si>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</si>
  <si>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Contratar los servicios artísticos y/o culturales de un comediante. 
Participante en un especial de stand Up Comedy, que cuente con un podcast en una plataforma digital y que haya participado en un reality de un canal nacional, para la apertura del VI Encuentro deportivo y cultural de promoción a Graduados de la UCundinamarca en sede, seccionales y extensiones con un tiempo estimado de una hora y media por cada presentación, en las siguientes sedes de la Universidad de Cundinamarca:   
- Seccional Ubaté 
- Extensión Facatativá 
- Seccional Girardot 
- Sede Fusagasugá  
Nota: Una vez suscrito el contrato el proveedor se debe acomodar a las fechas establecidas por el  supervisor para las actividades a desarrollar</t>
  </si>
  <si>
    <t>Contratar los servicios artísticos y/o culturales de un artista (Mago) que realicé un espectáculo de magia corporativa, diseñado para sorprender y conectar con la audiencia a través del arte de la magia para la apertura del VI Encuentro deportivo y cultural de promoción a Graduados de la UCundinamarca en sede, seccionales y extensiones con un tiempo estimado de una hora y media por cada presentación, en las siguientes sedes de la Universidad de Cundinamarca:   
- Seccional Ubaté 
- Extensión Facatativá
- Seccional Girardot 
- Sede Fusagasugá 
Nota: Una vez suscrito el contrato el proveedor se debe acomodar a las fechas establecidas por el  supervisor para las actividades a desarrollar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</si>
</sst>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40" fillId="0" borderId="26" xfId="47" applyFont="1" applyBorder="1" applyAlignment="1">
      <alignment horizontal="center"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left"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21" zoomScale="85" zoomScaleNormal="70" zoomScaleSheetLayoutView="85" zoomScalePageLayoutView="55" workbookViewId="0">
      <selection activeCell="G14" sqref="G14"/>
    </sheetView>
  </sheetViews>
  <sheetFormatPr baseColWidth="10" defaultColWidth="11.42578125" defaultRowHeight="15" x14ac:dyDescent="0.25"/>
  <cols>
    <col min="1" max="1" width="10.42578125" style="2" customWidth="1"/>
    <col min="2" max="2" width="61.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70" customHeight="1" x14ac:dyDescent="0.25">
      <c r="A14" s="26">
        <v>1</v>
      </c>
      <c r="B14" s="127" t="s">
        <v>82</v>
      </c>
      <c r="C14" s="12"/>
      <c r="D14" s="58">
        <v>4</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244.5" customHeight="1" thickBot="1" x14ac:dyDescent="0.3">
      <c r="A15" s="26">
        <v>2</v>
      </c>
      <c r="B15" s="127" t="s">
        <v>83</v>
      </c>
      <c r="C15" s="12"/>
      <c r="D15" s="58">
        <v>4</v>
      </c>
      <c r="E15" s="57"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76.5" customHeight="1" thickBot="1" x14ac:dyDescent="0.3">
      <c r="A16" s="92" t="s">
        <v>26</v>
      </c>
      <c r="B16" s="93"/>
      <c r="C16" s="93"/>
      <c r="D16" s="93"/>
      <c r="E16" s="93"/>
      <c r="F16" s="93"/>
      <c r="G16" s="93"/>
      <c r="H16" s="93"/>
      <c r="I16" s="93"/>
      <c r="J16" s="93"/>
      <c r="K16" s="93"/>
      <c r="L16" s="65" t="s">
        <v>27</v>
      </c>
      <c r="M16" s="66"/>
      <c r="N16" s="66"/>
      <c r="O16" s="35">
        <f>SUMIF(G:G,0%,L:L)+SUMIF(G:G,"",L:L)</f>
        <v>0</v>
      </c>
    </row>
    <row r="17" spans="1:17" s="9" customFormat="1" ht="39" customHeight="1" x14ac:dyDescent="0.25">
      <c r="A17" s="71" t="s">
        <v>78</v>
      </c>
      <c r="B17" s="72"/>
      <c r="C17" s="72"/>
      <c r="D17" s="72"/>
      <c r="E17" s="72"/>
      <c r="F17" s="72"/>
      <c r="G17" s="72"/>
      <c r="H17" s="72"/>
      <c r="I17" s="72"/>
      <c r="J17" s="72"/>
      <c r="K17" s="73"/>
      <c r="L17" s="63" t="s">
        <v>28</v>
      </c>
      <c r="M17" s="64"/>
      <c r="N17" s="64"/>
      <c r="O17" s="36">
        <f>SUMIF(G:G,5%,L:L)</f>
        <v>0</v>
      </c>
    </row>
    <row r="18" spans="1:17" s="9" customFormat="1" ht="30" customHeight="1" x14ac:dyDescent="0.25">
      <c r="A18" s="74"/>
      <c r="B18" s="75"/>
      <c r="C18" s="75"/>
      <c r="D18" s="75"/>
      <c r="E18" s="75"/>
      <c r="F18" s="75"/>
      <c r="G18" s="75"/>
      <c r="H18" s="75"/>
      <c r="I18" s="75"/>
      <c r="J18" s="75"/>
      <c r="K18" s="76"/>
      <c r="L18" s="63" t="s">
        <v>29</v>
      </c>
      <c r="M18" s="64"/>
      <c r="N18" s="64"/>
      <c r="O18" s="36">
        <f>SUMIF(G:G,19%,L:L)</f>
        <v>0</v>
      </c>
    </row>
    <row r="19" spans="1:17" s="9" customFormat="1" ht="30" customHeight="1" x14ac:dyDescent="0.25">
      <c r="A19" s="74"/>
      <c r="B19" s="75"/>
      <c r="C19" s="75"/>
      <c r="D19" s="75"/>
      <c r="E19" s="75"/>
      <c r="F19" s="75"/>
      <c r="G19" s="75"/>
      <c r="H19" s="75"/>
      <c r="I19" s="75"/>
      <c r="J19" s="75"/>
      <c r="K19" s="76"/>
      <c r="L19" s="61" t="s">
        <v>22</v>
      </c>
      <c r="M19" s="62"/>
      <c r="N19" s="62"/>
      <c r="O19" s="37">
        <f>SUM(O16:O18)</f>
        <v>0</v>
      </c>
    </row>
    <row r="20" spans="1:17" s="9" customFormat="1" ht="30" customHeight="1" x14ac:dyDescent="0.25">
      <c r="A20" s="74"/>
      <c r="B20" s="75"/>
      <c r="C20" s="75"/>
      <c r="D20" s="75"/>
      <c r="E20" s="75"/>
      <c r="F20" s="75"/>
      <c r="G20" s="75"/>
      <c r="H20" s="75"/>
      <c r="I20" s="75"/>
      <c r="J20" s="75"/>
      <c r="K20" s="76"/>
      <c r="L20" s="59" t="s">
        <v>30</v>
      </c>
      <c r="M20" s="60"/>
      <c r="N20" s="60"/>
      <c r="O20" s="38">
        <f>SUMIF(G:G,5%,M:M)</f>
        <v>0</v>
      </c>
    </row>
    <row r="21" spans="1:17" s="9" customFormat="1" ht="30" customHeight="1" x14ac:dyDescent="0.25">
      <c r="A21" s="74"/>
      <c r="B21" s="75"/>
      <c r="C21" s="75"/>
      <c r="D21" s="75"/>
      <c r="E21" s="75"/>
      <c r="F21" s="75"/>
      <c r="G21" s="75"/>
      <c r="H21" s="75"/>
      <c r="I21" s="75"/>
      <c r="J21" s="75"/>
      <c r="K21" s="76"/>
      <c r="L21" s="59" t="s">
        <v>31</v>
      </c>
      <c r="M21" s="60"/>
      <c r="N21" s="60"/>
      <c r="O21" s="38">
        <f>SUMIF(G:G,19%,M:M)</f>
        <v>0</v>
      </c>
    </row>
    <row r="22" spans="1:17" s="9" customFormat="1" ht="30" customHeight="1" x14ac:dyDescent="0.25">
      <c r="A22" s="74"/>
      <c r="B22" s="75"/>
      <c r="C22" s="75"/>
      <c r="D22" s="75"/>
      <c r="E22" s="75"/>
      <c r="F22" s="75"/>
      <c r="G22" s="75"/>
      <c r="H22" s="75"/>
      <c r="I22" s="75"/>
      <c r="J22" s="75"/>
      <c r="K22" s="76"/>
      <c r="L22" s="61" t="s">
        <v>32</v>
      </c>
      <c r="M22" s="62"/>
      <c r="N22" s="62"/>
      <c r="O22" s="37">
        <f>SUM(O20:O21)</f>
        <v>0</v>
      </c>
    </row>
    <row r="23" spans="1:17" s="9" customFormat="1" ht="30" customHeight="1" x14ac:dyDescent="0.25">
      <c r="A23" s="74"/>
      <c r="B23" s="75"/>
      <c r="C23" s="75"/>
      <c r="D23" s="75"/>
      <c r="E23" s="75"/>
      <c r="F23" s="75"/>
      <c r="G23" s="75"/>
      <c r="H23" s="75"/>
      <c r="I23" s="75"/>
      <c r="J23" s="75"/>
      <c r="K23" s="76"/>
      <c r="L23" s="63" t="s">
        <v>33</v>
      </c>
      <c r="M23" s="64"/>
      <c r="N23" s="64"/>
      <c r="O23" s="36">
        <f>SUMIF(I:I,8%,N:N)</f>
        <v>0</v>
      </c>
    </row>
    <row r="24" spans="1:17" s="9" customFormat="1" ht="37.5" customHeight="1" x14ac:dyDescent="0.25">
      <c r="A24" s="74"/>
      <c r="B24" s="75"/>
      <c r="C24" s="75"/>
      <c r="D24" s="75"/>
      <c r="E24" s="75"/>
      <c r="F24" s="75"/>
      <c r="G24" s="75"/>
      <c r="H24" s="75"/>
      <c r="I24" s="75"/>
      <c r="J24" s="75"/>
      <c r="K24" s="76"/>
      <c r="L24" s="69" t="s">
        <v>34</v>
      </c>
      <c r="M24" s="70"/>
      <c r="N24" s="70"/>
      <c r="O24" s="37">
        <f>SUM(O23)</f>
        <v>0</v>
      </c>
    </row>
    <row r="25" spans="1:17" s="9" customFormat="1" ht="32.25" customHeight="1" thickBot="1" x14ac:dyDescent="0.3">
      <c r="A25" s="77"/>
      <c r="B25" s="78"/>
      <c r="C25" s="78"/>
      <c r="D25" s="78"/>
      <c r="E25" s="78"/>
      <c r="F25" s="78"/>
      <c r="G25" s="78"/>
      <c r="H25" s="78"/>
      <c r="I25" s="78"/>
      <c r="J25" s="78"/>
      <c r="K25" s="79"/>
      <c r="L25" s="67" t="s">
        <v>35</v>
      </c>
      <c r="M25" s="68"/>
      <c r="N25" s="68"/>
      <c r="O25" s="39">
        <f>+O19+O22+O24</f>
        <v>0</v>
      </c>
    </row>
    <row r="27" spans="1:17" ht="50.1" customHeight="1" thickBot="1" x14ac:dyDescent="0.3">
      <c r="B27" s="83"/>
      <c r="C27" s="83"/>
    </row>
    <row r="28" spans="1:17" x14ac:dyDescent="0.25">
      <c r="B28" s="104" t="s">
        <v>36</v>
      </c>
      <c r="C28" s="104"/>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103" t="s">
        <v>38</v>
      </c>
      <c r="B32" s="103"/>
      <c r="C32" s="103"/>
      <c r="D32" s="103"/>
      <c r="E32" s="103"/>
      <c r="F32" s="103"/>
      <c r="G32" s="103"/>
      <c r="H32" s="103"/>
      <c r="I32" s="103"/>
      <c r="J32" s="103"/>
      <c r="K32" s="103"/>
      <c r="L32" s="103"/>
      <c r="M32" s="103"/>
      <c r="N32" s="103"/>
      <c r="O32" s="103"/>
      <c r="P32" s="2"/>
      <c r="Q32" s="2"/>
    </row>
    <row r="33" spans="1:17" ht="15" customHeight="1" x14ac:dyDescent="0.25">
      <c r="A33" s="102" t="s">
        <v>39</v>
      </c>
      <c r="B33" s="102"/>
      <c r="C33" s="102"/>
      <c r="D33" s="102"/>
      <c r="E33" s="102"/>
      <c r="F33" s="102"/>
      <c r="G33" s="102"/>
      <c r="H33" s="102"/>
      <c r="I33" s="102"/>
      <c r="J33" s="102"/>
      <c r="K33" s="102"/>
      <c r="L33" s="102"/>
      <c r="M33" s="102"/>
      <c r="N33" s="102"/>
      <c r="O33" s="102"/>
      <c r="P33" s="40"/>
      <c r="Q33" s="40"/>
    </row>
    <row r="34" spans="1:17" x14ac:dyDescent="0.25">
      <c r="A34" s="101" t="s">
        <v>40</v>
      </c>
      <c r="B34" s="101"/>
      <c r="C34" s="101"/>
      <c r="D34" s="101"/>
      <c r="E34" s="101"/>
      <c r="F34" s="101"/>
      <c r="G34" s="101"/>
      <c r="H34" s="101"/>
      <c r="I34" s="101"/>
      <c r="J34" s="101"/>
      <c r="K34" s="101"/>
      <c r="L34" s="101"/>
      <c r="M34" s="101"/>
      <c r="N34" s="101"/>
      <c r="O34" s="101"/>
      <c r="P34" s="5"/>
      <c r="Q34" s="5"/>
    </row>
    <row r="35" spans="1:17" x14ac:dyDescent="0.25">
      <c r="A35" s="101" t="s">
        <v>41</v>
      </c>
      <c r="B35" s="101"/>
      <c r="C35" s="101"/>
      <c r="D35" s="101"/>
      <c r="E35" s="101"/>
      <c r="F35" s="101"/>
      <c r="G35" s="101"/>
      <c r="H35" s="101"/>
      <c r="I35" s="101"/>
      <c r="J35" s="101"/>
      <c r="K35" s="101"/>
      <c r="L35" s="101"/>
      <c r="M35" s="101"/>
      <c r="N35" s="101"/>
      <c r="O35" s="101"/>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AjGao7i6mgr3MuB3daTpc9Uv1OEIlXipNlM7v/Yclk8Kl7uke6UO0kDJHg6mQhFzLCHBIRo7tQ55aJxC01ThDw==" saltValue="lPtzl4y/GPYeI40nEYHcy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2024-09-17T21:38:59Z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