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315 IX encuentro cultural y deportivo/DOCUMENTOS DE PUBLICACION CONT. DIRECTA/"/>
    </mc:Choice>
  </mc:AlternateContent>
  <xr:revisionPtr revIDLastSave="81" documentId="13_ncr:1_{F325527D-AE3E-4150-8C66-BA9D114568FD}" xr6:coauthVersionLast="47" xr6:coauthVersionMax="47" xr10:uidLastSave="{2C6579B3-EE05-4328-99E7-2A4F688B8AB2}"/>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<sst xmlns="http://schemas.openxmlformats.org/spreadsheetml/2006/main" count="98" uniqueCount="83">
  <si>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</si>
  <si>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</si>
  <si>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</si>
  <si>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</si>
  <si>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</si>
  <si>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</si>
  <si>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</si>
  <si>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</si>
  <si>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</si>
  <si>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</si>
  <si>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</si>
  <si>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</si>
  <si>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</si>
  <si>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</si>
  <si>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</si>
  <si>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</si>
  <si>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</si>
  <si>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</si>
  <si>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</si>
  <si>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</si>
  <si>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</si>
  <si>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</si>
  <si>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</si>
  <si>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</si>
  <si>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</si>
  <si>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</si>
  <si>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</si>
  <si>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</si>
  <si>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</si>
  <si>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</si>
  <si>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</si>
  <si>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</si>
  <si>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</si>
  <si>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</si>
  <si>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</si>
  <si>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</si>
  <si>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</si>
  <si>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</si>
  <si>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</si>
  <si>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</si>
  <si>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</si>
  <si>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</si>
  <si>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</si>
  <si>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</si>
  <si>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</si>
  <si>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</si>
  <si>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</si>
  <si>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</si>
  <si>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</si>
  <si>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</si>
  <si>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</si>
  <si>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</si>
  <si>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</si>
  <si>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</si>
  <si>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</si>
  <si>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</si>
  <si>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</si>
  <si>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</si>
  <si>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</si>
  <si>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</si>
  <si>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</si>
  <si>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</si>
  <si>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</si>
  <si>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</si>
  <si>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</si>
  <si>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</si>
  <si>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</si>
  <si>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</si>
  <si>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</si>
  <si>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</si>
  <si>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</si>
  <si>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</si>
  <si>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</si>
  <si>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</si>
  <si>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</si>
  <si>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</si>
  <si>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</si>
  <si>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</si>
  <si>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</si>
  <si>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</si>
  <si>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</si>
  <si>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</si>
  <si>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fabricación e impresión de reconocimiento, de sistema de altavoces -Speaker Bluetooth inalámbrico de 4 ohmios y 3W potencia. frecuencia 280hz -16khz. reproduce MP3. ranura micro SD tamaño 10x10 Fabricado artesanal en madera natural torneado con acabados semi mate. marca de imagen corporativa en láser con testigo led. carga por cable USB incluido. tamaño de la caja 11x11 cm impresa con mensaje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</si>
</sst>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04.25" customHeight="1" thickBot="1" x14ac:dyDescent="0.3">
      <c r="A14" s="26">
        <v>1</v>
      </c>
      <c r="B14" s="28" t="s">
        <v>82</v>
      </c>
      <c r="C14" s="12"/>
      <c r="D14" s="58">
        <v>484</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6">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7">
        <f>SUMIF(G:G,5%,L:L)</f>
        <v>0</v>
      </c>
    </row>
    <row r="17" spans="1:17" s="9" customFormat="1" ht="30" customHeight="1" x14ac:dyDescent="0.25">
      <c r="A17" s="78"/>
      <c r="B17" s="79"/>
      <c r="C17" s="79"/>
      <c r="D17" s="79"/>
      <c r="E17" s="79"/>
      <c r="F17" s="79"/>
      <c r="G17" s="79"/>
      <c r="H17" s="79"/>
      <c r="I17" s="79"/>
      <c r="J17" s="79"/>
      <c r="K17" s="80"/>
      <c r="L17" s="97" t="s">
        <v>29</v>
      </c>
      <c r="M17" s="98"/>
      <c r="N17" s="98"/>
      <c r="O17" s="37">
        <f>SUMIF(G:G,19%,L:L)</f>
        <v>0</v>
      </c>
    </row>
    <row r="18" spans="1:17" s="9" customFormat="1" ht="30" customHeight="1" x14ac:dyDescent="0.25">
      <c r="A18" s="78"/>
      <c r="B18" s="79"/>
      <c r="C18" s="79"/>
      <c r="D18" s="79"/>
      <c r="E18" s="79"/>
      <c r="F18" s="79"/>
      <c r="G18" s="79"/>
      <c r="H18" s="79"/>
      <c r="I18" s="79"/>
      <c r="J18" s="79"/>
      <c r="K18" s="80"/>
      <c r="L18" s="99" t="s">
        <v>22</v>
      </c>
      <c r="M18" s="100"/>
      <c r="N18" s="100"/>
      <c r="O18" s="38">
        <f>SUM(O15:O17)</f>
        <v>0</v>
      </c>
    </row>
    <row r="19" spans="1:17" s="9" customFormat="1" ht="30" customHeight="1" x14ac:dyDescent="0.25">
      <c r="A19" s="78"/>
      <c r="B19" s="79"/>
      <c r="C19" s="79"/>
      <c r="D19" s="79"/>
      <c r="E19" s="79"/>
      <c r="F19" s="79"/>
      <c r="G19" s="79"/>
      <c r="H19" s="79"/>
      <c r="I19" s="79"/>
      <c r="J19" s="79"/>
      <c r="K19" s="80"/>
      <c r="L19" s="101" t="s">
        <v>30</v>
      </c>
      <c r="M19" s="102"/>
      <c r="N19" s="102"/>
      <c r="O19" s="39">
        <f>SUMIF(G:G,5%,M:M)</f>
        <v>0</v>
      </c>
    </row>
    <row r="20" spans="1:17" s="9" customFormat="1" ht="30" customHeight="1" x14ac:dyDescent="0.25">
      <c r="A20" s="78"/>
      <c r="B20" s="79"/>
      <c r="C20" s="79"/>
      <c r="D20" s="79"/>
      <c r="E20" s="79"/>
      <c r="F20" s="79"/>
      <c r="G20" s="79"/>
      <c r="H20" s="79"/>
      <c r="I20" s="79"/>
      <c r="J20" s="79"/>
      <c r="K20" s="80"/>
      <c r="L20" s="101" t="s">
        <v>31</v>
      </c>
      <c r="M20" s="102"/>
      <c r="N20" s="102"/>
      <c r="O20" s="39">
        <f>SUMIF(G:G,19%,M:M)</f>
        <v>0</v>
      </c>
    </row>
    <row r="21" spans="1:17" s="9" customFormat="1" ht="30" customHeight="1" x14ac:dyDescent="0.25">
      <c r="A21" s="78"/>
      <c r="B21" s="79"/>
      <c r="C21" s="79"/>
      <c r="D21" s="79"/>
      <c r="E21" s="79"/>
      <c r="F21" s="79"/>
      <c r="G21" s="79"/>
      <c r="H21" s="79"/>
      <c r="I21" s="79"/>
      <c r="J21" s="79"/>
      <c r="K21" s="80"/>
      <c r="L21" s="99" t="s">
        <v>32</v>
      </c>
      <c r="M21" s="100"/>
      <c r="N21" s="100"/>
      <c r="O21" s="38">
        <f>SUM(O19:O20)</f>
        <v>0</v>
      </c>
    </row>
    <row r="22" spans="1:17" s="9" customFormat="1" ht="30" customHeight="1" x14ac:dyDescent="0.25">
      <c r="A22" s="78"/>
      <c r="B22" s="79"/>
      <c r="C22" s="79"/>
      <c r="D22" s="79"/>
      <c r="E22" s="79"/>
      <c r="F22" s="79"/>
      <c r="G22" s="79"/>
      <c r="H22" s="79"/>
      <c r="I22" s="79"/>
      <c r="J22" s="79"/>
      <c r="K22" s="80"/>
      <c r="L22" s="97" t="s">
        <v>33</v>
      </c>
      <c r="M22" s="98"/>
      <c r="N22" s="98"/>
      <c r="O22" s="37">
        <f>SUMIF(I:I,8%,N:N)</f>
        <v>0</v>
      </c>
    </row>
    <row r="23" spans="1:17" s="9" customFormat="1" ht="37.5" customHeight="1" x14ac:dyDescent="0.25">
      <c r="A23" s="78"/>
      <c r="B23" s="79"/>
      <c r="C23" s="79"/>
      <c r="D23" s="79"/>
      <c r="E23" s="79"/>
      <c r="F23" s="79"/>
      <c r="G23" s="79"/>
      <c r="H23" s="79"/>
      <c r="I23" s="79"/>
      <c r="J23" s="79"/>
      <c r="K23" s="80"/>
      <c r="L23" s="95" t="s">
        <v>34</v>
      </c>
      <c r="M23" s="96"/>
      <c r="N23" s="96"/>
      <c r="O23" s="38">
        <f>SUM(O22)</f>
        <v>0</v>
      </c>
    </row>
    <row r="24" spans="1:17" s="9" customFormat="1" ht="32.25" customHeight="1" thickBot="1" x14ac:dyDescent="0.3">
      <c r="A24" s="81"/>
      <c r="B24" s="82"/>
      <c r="C24" s="82"/>
      <c r="D24" s="82"/>
      <c r="E24" s="82"/>
      <c r="F24" s="82"/>
      <c r="G24" s="82"/>
      <c r="H24" s="82"/>
      <c r="I24" s="82"/>
      <c r="J24" s="82"/>
      <c r="K24" s="83"/>
      <c r="L24" s="93" t="s">
        <v>35</v>
      </c>
      <c r="M24" s="94"/>
      <c r="N24" s="94"/>
      <c r="O24" s="40">
        <f>+O18+O21+O23</f>
        <v>0</v>
      </c>
    </row>
    <row r="26" spans="1:17" ht="50.1" customHeight="1" thickBot="1" x14ac:dyDescent="0.3">
      <c r="B26" s="84"/>
      <c r="C26" s="84"/>
    </row>
    <row r="27" spans="1:17" x14ac:dyDescent="0.25">
      <c r="B27" s="62" t="s">
        <v>36</v>
      </c>
      <c r="C27" s="62"/>
    </row>
    <row r="28" spans="1:17" ht="15" customHeight="1" x14ac:dyDescent="0.25">
      <c r="M28" s="42"/>
      <c r="N28" s="43"/>
      <c r="O28" s="44"/>
    </row>
    <row r="29" spans="1:17" ht="15.75" customHeight="1" x14ac:dyDescent="0.25">
      <c r="M29" s="42"/>
      <c r="N29" s="43"/>
      <c r="O29" s="44"/>
    </row>
    <row r="30" spans="1:17" ht="15" customHeight="1" x14ac:dyDescent="0.25">
      <c r="A30" s="10" t="s">
        <v>37</v>
      </c>
      <c r="M30" s="42"/>
      <c r="N30" s="43"/>
      <c r="O30" s="44"/>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1"/>
      <c r="Q32" s="41"/>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H0Cq/Cbvpn8PkRT96DiT8X3sVsMg0idrGbUQWj/8gIj+tsS+rMU3v/D5usR5fTKLaIqP9UMPSnQ594ABRpk5Ew==" saltValue="5LkOXkdV27m0g6fFdtwIR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4"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2024-09-16T14:56:59Z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