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312/DOCUMENTOS PUBLICACION/"/>
    </mc:Choice>
  </mc:AlternateContent>
  <xr:revisionPtr revIDLastSave="94" documentId="13_ncr:1_{F325527D-AE3E-4150-8C66-BA9D114568FD}" xr6:coauthVersionLast="47" xr6:coauthVersionMax="47" xr10:uidLastSave="{54F229E3-FEF7-48AB-A9A3-DE2B5EDBAE1A}"/>
  <bookViews>
    <workbookView xWindow="-120" yWindow="-120" windowWidth="29040" windowHeight="15720" tabRatio="876" xr2:uid="{00000000-000D-0000-FFFF-FFFF00000000}"/>
  </bookViews>
  <sheets>
    <sheet name="Bienes y Servicios" sheetId="7" r:id="rId1"/>
    <sheet name="Servicio2 (Bienestar U)" sheetId="3" state="hidden" r:id="rId2"/>
    <sheet name="Servicio3 (Bienestar U)" sheetId="4" state="hidden" r:id="rId3"/>
    <sheet name="Cálculos" sheetId="2" state="hidden" r:id="rId4"/>
    <sheet name="CONTROL CAMBIOS" sheetId="8" state="hidden" r:id="rId5"/>
  </sheets>
  <definedNames>
    <definedName name="_xlnm.Print_Area" localSheetId="0">'Bienes y Servicios'!$A$1:$O$68</definedName>
    <definedName name="_xlnm.Print_Area" localSheetId="1">'Servicio2 (Bienestar U)'!$A$1:$O$41</definedName>
    <definedName name="_xlnm.Print_Area" localSheetId="2">'Servicio3 (Bienestar U)'!$A$1:$N$29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29" i="3"/>
  <c r="O28" i="3"/>
  <c r="O53" i="7"/>
  <c r="O52" i="7"/>
  <c r="F16" i="3" l="1"/>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15" i="7"/>
  <c r="J15" i="7"/>
  <c r="L15" i="7"/>
  <c r="M15" i="7" s="1"/>
  <c r="F22" i="3"/>
  <c r="J22" i="3" s="1"/>
  <c r="N22" i="3" s="1"/>
  <c r="F23" i="3"/>
  <c r="H23" i="3" s="1"/>
  <c r="M23" i="3" s="1"/>
  <c r="O50" i="7"/>
  <c r="O49" i="7"/>
  <c r="L14" i="7"/>
  <c r="M14" i="7" s="1"/>
  <c r="J14" i="7"/>
  <c r="H14" i="7"/>
  <c r="M21" i="7" l="1"/>
  <c r="O21"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M22" i="7"/>
  <c r="O22" i="7" s="1"/>
  <c r="K30" i="7"/>
  <c r="K21" i="7"/>
  <c r="K47" i="7"/>
  <c r="K36" i="7"/>
  <c r="K19" i="7"/>
  <c r="M45" i="7"/>
  <c r="O45" i="7" s="1"/>
  <c r="N18" i="7"/>
  <c r="O18" i="7" s="1"/>
  <c r="K45" i="7"/>
  <c r="K37" i="7"/>
  <c r="K24" i="7"/>
  <c r="K27" i="7"/>
  <c r="K35" i="7"/>
  <c r="M37" i="7"/>
  <c r="O37" i="7" s="1"/>
  <c r="M34" i="7"/>
  <c r="O34" i="7" s="1"/>
  <c r="K31" i="7"/>
  <c r="N27" i="7"/>
  <c r="O27" i="7" s="1"/>
  <c r="N17" i="7"/>
  <c r="O17" i="7" s="1"/>
  <c r="K25" i="7"/>
  <c r="M29" i="7"/>
  <c r="O29" i="7" s="1"/>
  <c r="N26" i="7"/>
  <c r="O26" i="7" s="1"/>
  <c r="K20" i="7"/>
  <c r="N46" i="7"/>
  <c r="O46" i="7" s="1"/>
  <c r="N39" i="7"/>
  <c r="O39" i="7" s="1"/>
  <c r="K23" i="7"/>
  <c r="K43" i="7"/>
  <c r="K29" i="7"/>
  <c r="K26" i="7"/>
  <c r="M35" i="7"/>
  <c r="O35" i="7" s="1"/>
  <c r="N28" i="7"/>
  <c r="O28" i="7" s="1"/>
  <c r="K41" i="7"/>
  <c r="K38" i="7"/>
  <c r="K33" i="7"/>
  <c r="K44" i="7"/>
  <c r="N40" i="7"/>
  <c r="O40" i="7" s="1"/>
  <c r="M23" i="7"/>
  <c r="O23" i="7" s="1"/>
  <c r="K18" i="7"/>
  <c r="K32" i="7"/>
  <c r="N25" i="7"/>
  <c r="O25" i="7" s="1"/>
  <c r="K40"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36" i="7"/>
  <c r="O36" i="7" s="1"/>
  <c r="N24" i="7"/>
  <c r="O24" i="7" s="1"/>
  <c r="N15" i="7"/>
  <c r="O15" i="7" s="1"/>
  <c r="H22" i="3"/>
  <c r="M22" i="3" s="1"/>
  <c r="J23" i="3"/>
  <c r="N23" i="3" s="1"/>
  <c r="L23" i="3"/>
  <c r="L22" i="3"/>
  <c r="O48" i="7"/>
  <c r="O51" i="7" s="1"/>
  <c r="K14" i="7"/>
  <c r="O54" i="7"/>
  <c r="O55" i="7"/>
  <c r="O56" i="7" s="1"/>
  <c r="N14" i="7"/>
  <c r="O14" i="7" s="1"/>
  <c r="M20" i="3" l="1"/>
  <c r="O20" i="3" s="1"/>
  <c r="K20" i="3"/>
  <c r="O17" i="3"/>
  <c r="K18" i="3"/>
  <c r="K17" i="3"/>
  <c r="O21" i="3"/>
  <c r="K15" i="3"/>
  <c r="O15" i="3"/>
  <c r="K21" i="3"/>
  <c r="K22" i="3"/>
  <c r="O23" i="3"/>
  <c r="K23" i="3"/>
  <c r="O22" i="3"/>
  <c r="O57" i="7"/>
  <c r="A15" i="4" l="1"/>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<sst xmlns="http://schemas.openxmlformats.org/spreadsheetml/2006/main" count="239" uniqueCount="135">
  <si>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</si>
  <si>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</si>
  <si>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</si>
  <si>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</si>
  <si>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</si>
  <si>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</si>
  <si>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</si>
  <si>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</si>
  <si>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</si>
  <si>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</si>
  <si>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</si>
  <si>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</si>
  <si>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</si>
  <si>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</si>
  <si>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</si>
  <si>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</si>
  <si>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</si>
  <si>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</si>
  <si>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</si>
  <si>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</si>
  <si>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</si>
  <si>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</si>
  <si>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</si>
  <si>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</si>
  <si>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</si>
  <si>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</si>
  <si>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</si>
  <si>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</si>
  <si>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</si>
  <si>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</si>
  <si>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</si>
  <si>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</si>
  <si>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</si>
  <si>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</si>
  <si>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</si>
  <si>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</si>
  <si>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</si>
  <si>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</si>
  <si>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</si>
  <si>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</si>
  <si>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</si>
  <si>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</si>
  <si>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</si>
  <si>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</si>
  <si>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</si>
  <si>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</si>
  <si>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</si>
  <si>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</si>
  <si>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</si>
  <si>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</si>
  <si>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</si>
  <si>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</si>
  <si>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</si>
  <si>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</si>
  <si>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</si>
  <si>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</si>
  <si>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</si>
  <si>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</si>
  <si>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</si>
  <si>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</si>
  <si>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</si>
  <si>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</si>
  <si>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</si>
  <si>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</si>
  <si>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</si>
  <si>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</si>
  <si>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</si>
  <si>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</si>
  <si>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</si>
  <si>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</si>
  <si>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</si>
  <si>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</si>
  <si>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</si>
  <si>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</si>
  <si>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</si>
  <si>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</si>
  <si>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</si>
  <si>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</si>
  <si>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</si>
  <si>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</si>
  <si>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</si>
  <si>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</si>
  <si>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</si>
  <si>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</si>
  <si>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</si>
  <si>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</si>
  <si>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</si>
  <si>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</si>
  <si>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</si>
  <si>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</si>
  <si>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</si>
  <si>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</si>
  <si>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</si>
  <si>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</si>
  <si>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</si>
  <si>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</si>
  <si>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</si>
  <si>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BALÓN DE BALONCESTO MARCA RECONOCIDA APROBADO POR LA FIBA: Balón profesional de baloncesto para superficie de juego de madera y/o baldosa, categoría 7 para hombre, alta retención de aire, precisión en el lanzamiento, mayor alcance del disparo, alta duración, mayor absorción de humedad, peso estable para mayor control, calidad certificada, 580 a 650 g, circunferencia 75 a 78 cm, rebote de 120 a 140 cm. Construcción: cubierta en cuero</t>
  </si>
  <si>
    <t>BALÓN DE BALONCESTO MARCA RECONOCIDA APROBADO POR LA FIBA: Balón profesional de baloncesto para superficie de juego de madera y/o baldosa, categoría 6 para mujer, alta retención de aire, precisión en el lanzamiento, mayor alcance del disparo, alta duración, mayor absorción de humedad, peso estable para mayor control, calidad certificada, 580 a 650 g, circunferencia 75 a 78 cm, rebote de 120 a 140 cm.</t>
  </si>
  <si>
    <t>BALÓN DE FUTBOL SALA PROFESIONAL MARCA RECONOCIDA: Cumple con especificaciones técnicas de la FIFA, Thermotech, precisión, total esfericidad sin pérdida de aire (balón más aerodinámico), peso: 400 g – 440 g, circunferencia: 62 a 64 cm, rebote: 50 a 65 cm, peso 0,42 kg, dimensiones 19x19x19 cm.</t>
  </si>
  <si>
    <t>KIT DE CONOS MEDIOS PARA ENTRENAMIENTOS DEPORTIVOS: Material en plástico indeformable, medidas: diámetro 19,5 cm, altura; 6 cm. Incluye soporte organizador y bolsa de transporte en nylon, color naranja. Incluye 30 conos.</t>
  </si>
  <si>
    <t>BALÓN DE RUGBY PROFESIONAL MARCA RECONOCIDA: Balón de Rugby N° 5 de la federación colombiana de rugby ideal para entrenamientos y encuentros oficiales elaborado en tela Hydratec, cosido a mano, tejidos técnicos y láminas impermeables que se combinan para mejorar la vida útil del balón, medidas aprobadas por la IRB. </t>
  </si>
  <si>
    <t>ALMOHADILLA DE PLACAJE PARA RUGBY MARCA RECONOCIDA: Zonas de impacto colocadas a lo largo de la bolsa que proporcionan un punto de enfoque de impacto claro. Fabricado con un interior de espuma. Capas de PVC para uso en cualquier clima, tamaño joven (AI.X An XL) de 51 cm x 30 cm x 10, peso para jóvenes 1,2 Kg en PVC exterior impermeable, 50 mm asas reforzadas, interior de espuma de alta densidad color amarillo con negro. </t>
  </si>
  <si>
    <t>TACKLE BAGS PARA RUGBY MARCA RECONOCIDA: Fabricado en PVC resistente al agua, tejido de alto brillo para entrenar en todas las condiciones, tejido para mejorar la durabilidad y resistencia, Junior - Dimensiones: 122 x 38 cm - Peso: 10 kg o 22 lb, Intermedio - Dimensiones: 138 x 38 cm - Peso: 14 kg o 30,8 lb, Senior - Dimensiones: 138 x 45 cm - Peso: 23 kg o 50,7 lb.</t>
  </si>
  <si>
    <t>BOLSA DE PELOTA DEPORTIVA: Ultra duradera en material poliéster 600D y malla de nailon fino resistente que resiste el peso y la abrasión, pero transpirable, medidas 40x30 pulgadas, puede contener de 12 a 15 balones de tamaño oficial, equipado con una cómoda correa ajustable para el hombro y un cordón con sistema fácil de cierre.</t>
  </si>
  <si>
    <t>BALÓN DE VOLEIBOL MARCA RECONOCIDA APROBADO POR LA FIVB:  Color rojo y verde, cubierta PU suave, tecnología Flistatec, fabricado en cuero Super Soft, suavidad excelente, absorción de la humedad, 18 paneles con refuerzo interior, estructura laminada, neumático butilo, tamaño 5, superficie lisa, terreno de juego interiores. </t>
  </si>
  <si>
    <t>BALÓN PARA FUTBOL APROBADO POR LA FIFA  MARCA RECONOCIDA: Balón para futbol No. 5 profesional, cámara interior de butilo de dos capas, total retención de aire, Nylon de alta tenacidad, retención óptima de la forma para una mejor trayectoria, capa micro porosa en elastómero de alta resiliencia, para un disparo con mayor velocidad, backing hibrido de EVA y EPDM con mayor espesor, para una máxima suavidad, adhesivo vulcanizable de alta especificación, cubierta en cuero PU, con pliegues en los extremos a 90° para encapsular el ensamble, proporcionando larga vida al balón. Circunferencia de 68-70cm, peso 410 - 450 g, rebote 125 - 155 cm.</t>
  </si>
  <si>
    <t>PLATILLOS PARA ENTRENAMIENTOS DEPORTIVOS DE FORMA TAPA : Tipo copa de plástico reforzado, por paquetes de 20 unidades, de color naranja. </t>
  </si>
  <si>
    <t>BANDAS ELÁSTICAS CERRADAS PARA TENIS DE CAMPO: Material caucho de 7cm de ancho, de diferente tensión, negras, rojas y amarillas.</t>
  </si>
  <si>
    <t>BOLAS DE TENIS DE CAMPO MARCA RECONOCIDA: frasco de tres (3) unidades, bolas de tenis para superficies mixtas y de competencia de alta durabilidad con un diámetro entre 6,54 y 6,86 centímetros, un peso de entre 56 y 59.4 gramos y un bote que mida entre 135 y 147 centímetros, Cubierta de caucho: Hecha de dos piezas de caucho cubiertas de gas presurizado, con fieltro de nailon o lana, Núcleo de goma: Consistente para mantener la consistencia en diferentes tiros, Fieltro: Generalmente de color amarillo para la competición oficial.</t>
  </si>
  <si>
    <t>BOLAS DE TENIS DE CAMPO MARCA RECONOCIDA: Punto verde frasco por 3 unidades. Bolas de tenis para procesos formativos de los deportistas. </t>
  </si>
  <si>
    <t>CANASTA PARA BOLAS DE TENIS MARCA DE PRODUCTOS DEPORTIVOS RECONOCIDA: De 4 ruedas y un freno, para fácil movimiento. Bolsa de poliéster y estructura de acero para una buena durabilidad. Capacidad para 120 bolas de tenis. Canasta desarmable para facilitar el transporte.</t>
  </si>
  <si>
    <t>TORNAGRIP/OVERGRIP PARA RAQUETA DE TENIS DE CAMPO MARCA RECONOCIDA: Ideal para proteger el mango de la raqueta, proporciona mejor agarre y mayores sensaciones, multicolor, paquete por 12 unidades.</t>
  </si>
  <si>
    <t>RED MINITENIS PORTÁTIL MARCA RECONOCIDA: De 6 metros, postes de aluminio con red resistente al agua. Medidas: 6 x 0,85 fácil de armar y ajustar en cualquier espacio.</t>
  </si>
  <si>
    <t>VALLA PARA SALTO, AGILIDAD Y COORDINACIÓN DE MARCA RECONOCIDA: Material Plástico, altura graduable hasta 40 cm, medidas: Largo 45 cm. Se utiliza para cualquier deporte.  </t>
  </si>
  <si>
    <t>POWER BANDS PARA FUTBOL SALA MARCA RECONOCIDA: Bandas elásticas con resistencia, látex largo 104 cm. Colores rojo y negro.  </t>
  </si>
  <si>
    <t>DISCOS ENTRENAMIENTO FUNCIONAL DEPORTIVO DE MARCA RECONOCIDA: Material plástico resistente, flexibilidad para adaptarse a diferentes superficies.  Altura 19 cm. Diseño ranurado para mayor estabilidad. Colores surtidos paquete de 20.  </t>
  </si>
  <si>
    <t>RAQUETA DE TENIS PARA ENTRENAMIENTO DE PRECISION, MARCA RECONOCIDA: paleta de 55cm, cabeza con diámetro de 12cm material, roble rojo madera resistente.</t>
  </si>
  <si>
    <t>BOLA DE TENIS DE MESA (3 ESTRELLAS) COLOR BLANCA MARCA RECONOCIDA: Pelota de competición aprobada por la ITTF con material plástico ABS + PVC diámetro 4mm, peso 2,7 -2,9 gr caja por 6 unidades. Garantiza el mismo grosor y dureza por toda la pelota y aumenta considerablemente la durabilidad, de alta calidad, buena prestación, rotación, bote y características de vuelo, confirmadas con test prácticos que prueben la calidad.</t>
  </si>
  <si>
    <t>RED PARA TENIS DE MESA DE MARCA RECONOCIDA: Para atrapar pelotas de tenis de mesa altura, 142cm /55.9in, longitud 210cm/827in, ensamblado, material metal marco + tela Oxford adecuado para adultos y niños. </t>
  </si>
  <si>
    <t>MALLA PARA VOLEIBOL MARCA RECONOCIDA: En material de polipropileno y nylon tejido de 4mm, cuadros tejidos de 10cm x 10cm medidas oficiales FIVB 9,5m de largo x 1m de alto, borde superior blanco en lona de 7cm, borde inferior negro en lona de 5cm y bordes laterales en lona color blanco de 5cm, incluye cable de acero forrado.</t>
  </si>
  <si>
    <t>JUEGO DE CARTAS UNO 108 cartas: 25 de cada color (rojo, verde, azul y amarillo), cartas acción (saltar, flechas sentido, +2) y las cartas comodín sencillo y +4.</t>
  </si>
  <si>
    <t>PAR DE RAQUETA DE PING PONG TENIS DE MESA: Profesional de marca reconocida, mango solido hecho en madera su diámetro es de 15cm y cuenta con dos cauchos hechos en goma a cada lado de color rojo y negro. </t>
  </si>
  <si>
    <t>PLATOS DE ULTIMATE MARCA RECONOCIDA: Fabricado con materiales de alta calidad, agarre contorneado para facilitar el lanzamiento y la captura, diseño aerodinámico para vuelos largos y estables, especificaciones del disco, Peso: 175gr, Diámetro: 275 mm (+/- 3mm), Altura: 32 mm (+/2mm). Color: Blanco hueso. Producto elaborado con un diseño aerodinámico, un peso de 175 kg, y elaborado en material plástico ABS, que es un plástico más resistente a los golpes, también conocido como plástico de ingeniería, y en este caso el diseño aerodinámico apto para la exigencia de los juegos profesionales de Ultimate.</t>
  </si>
  <si>
    <t>TABLA PARA NATACIÓN MARCA RECONOCIDA: Elaborada 100% en EVA, libre de PVC, su forma permite adoptar varias posiciones en el agarre, las tallas serán suministradas por la Universidad de Cundinamarca. </t>
  </si>
  <si>
    <t>PALAS PARA MANOS, NATACIÓN MARCA RECONOCIDA: Con cuerpo de polipropileno 72%, contorno de SEBS 28%, elástico de sujeción de silicona, tallas suministradas por la Universidad de Cundinamarca.  </t>
  </si>
  <si>
    <t>PULL BOUY PARA NATACIÓN MARCA RECONOCIDA: Espuma de polietileno de baja densidad, de célula cerrada con carga de EVA. Hipoalérgico y atóxico. No contiene residuos químicos en su proceso de fabricación. Más suave, flexible y recupera mucho más que otros modelos. No absorbe agua, alargando la vida del producto y la higiene. Medidas: Alto 15 cm, Largo 24 cm, Ancho 9 cm y 9 cm. Color: Bicolor (Blanco-Azul), Peso: 0,069 gr. </t>
  </si>
  <si>
    <t>BANDAS DE RESISTENCIA PARA NATACIÓN MARCA RECONOCIDA: Pack de 4 Bandas Elásticas Ejercicios largas multifuncionales hechas de látex con 2 manijas que son una herramienta versátil y eficaz para realizar ejercicios de entrenamiento de fuerza en cualquier lugar, hasta 220 LB de resistencia, bandas son portátiles y fáciles de transportar, Hechas 100% en látex de alta calidad nuestras 4 bandas, 1 banda da Gris clara: 5 a 15 LB, 1 Banda Gris Oscura: 15 a 35 LB, 1 Banda Naranja: 35 a 70 LB, 1Banda Negra: 45 a 100 LB.</t>
  </si>
  <si>
    <t>PIVOTE PARA ANTEBRAZO PARA NATACIÓN MARCA RECONOCIDA: Dimensiones 15 largo x 6 de ancho x 2 de alto, color azul, para ayudas técnicas tamaño junior. </t>
  </si>
  <si>
    <t>TAPETE PARA YOGA MARCA RECONOCIDA: Material espuma, resina sintética con superficie inyectada, medidas largo 173 cm. Ancho 61 cm espesor 0.6.</t>
  </si>
  <si>
    <t>SPORTI PARACAÍDAS DE NATACIÓN MARCA RECONOCIDA: Arnés de natación estacionario, cinturón de entrenamiento de natación, arnés de natación para piscina con alta durabilidad elaborado en nylon de ajuste regular. Tallas suministradas por la Universidad de Cundinamarca.</t>
  </si>
  <si>
    <t>UNIDAD</t>
  </si>
  <si>
    <t>PAQUETE</t>
  </si>
  <si>
    <t>FRASCO</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</si>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</sst>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b/>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8"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8" fillId="2" borderId="0" xfId="0" applyFont="1" applyFill="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42" xfId="3" applyFont="1" applyFill="1" applyBorder="1" applyAlignment="1" applyProtection="1">
      <alignment horizontal="center" vertical="center" wrapText="1"/>
      <protection hidden="1"/>
    </xf>
    <xf numFmtId="0" fontId="3" fillId="0" borderId="35" xfId="0" applyFont="1" applyBorder="1" applyAlignment="1" applyProtection="1">
      <alignment horizontal="center" vertical="center"/>
      <protection hidden="1"/>
    </xf>
    <xf numFmtId="43" fontId="3" fillId="0" borderId="43" xfId="3" applyFont="1" applyFill="1" applyBorder="1" applyAlignment="1" applyProtection="1">
      <alignment vertical="center"/>
      <protection hidden="1"/>
    </xf>
    <xf numFmtId="0" fontId="3" fillId="0" borderId="36" xfId="0" applyFont="1" applyBorder="1" applyAlignment="1" applyProtection="1">
      <alignment horizontal="center" vertical="center"/>
      <protection hidden="1"/>
    </xf>
    <xf numFmtId="0" fontId="3" fillId="0" borderId="37" xfId="0" applyFont="1" applyBorder="1" applyAlignment="1" applyProtection="1">
      <alignment horizontal="center" vertical="center" wrapText="1"/>
      <protection hidden="1"/>
    </xf>
    <xf numFmtId="43" fontId="3" fillId="0" borderId="37" xfId="3" applyFont="1" applyFill="1" applyBorder="1" applyAlignment="1" applyProtection="1">
      <alignment horizontal="center" vertical="center"/>
      <protection hidden="1"/>
    </xf>
    <xf numFmtId="43" fontId="3" fillId="0" borderId="44"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3" fillId="0" borderId="46" xfId="0" applyFont="1" applyBorder="1" applyAlignment="1" applyProtection="1">
      <alignment horizontal="center" vertical="center"/>
      <protection hidden="1"/>
    </xf>
    <xf numFmtId="9" fontId="1" fillId="0" borderId="48"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37"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0" borderId="0" xfId="0" applyFont="1" applyAlignment="1" applyProtection="1">
      <alignment horizontal="left" vertical="center"/>
      <protection hidden="1"/>
    </xf>
    <xf numFmtId="43" fontId="3" fillId="0" borderId="42" xfId="4" applyFont="1" applyBorder="1" applyAlignment="1" applyProtection="1">
      <alignment vertical="center"/>
      <protection hidden="1"/>
    </xf>
    <xf numFmtId="43" fontId="3" fillId="0" borderId="43" xfId="4" applyFont="1" applyBorder="1" applyAlignment="1" applyProtection="1">
      <alignment vertical="center"/>
      <protection hidden="1"/>
    </xf>
    <xf numFmtId="43" fontId="6" fillId="0" borderId="43" xfId="4" applyFont="1" applyBorder="1" applyAlignment="1" applyProtection="1">
      <alignment vertical="center"/>
      <protection hidden="1"/>
    </xf>
    <xf numFmtId="43" fontId="3" fillId="0" borderId="43" xfId="4" applyFont="1" applyFill="1" applyBorder="1" applyAlignment="1" applyProtection="1">
      <alignment vertical="center"/>
      <protection hidden="1"/>
    </xf>
    <xf numFmtId="43" fontId="6" fillId="0" borderId="44" xfId="4" applyFont="1" applyBorder="1" applyAlignment="1" applyProtection="1">
      <alignment vertical="center"/>
      <protection hidden="1"/>
    </xf>
    <xf numFmtId="0" fontId="3" fillId="2" borderId="0" xfId="0" applyFont="1" applyFill="1" applyAlignment="1" applyProtection="1">
      <alignment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47" xfId="0" applyFont="1" applyFill="1" applyBorder="1" applyAlignment="1" applyProtection="1">
      <alignment horizontal="center" vertical="center" wrapText="1"/>
      <protection hidden="1"/>
    </xf>
    <xf numFmtId="43" fontId="9" fillId="2" borderId="37"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37" xfId="3" applyFont="1" applyFill="1" applyBorder="1" applyAlignment="1" applyProtection="1">
      <alignment horizontal="center" vertical="center"/>
      <protection locked="0"/>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6" fillId="2" borderId="0" xfId="0" applyFont="1" applyFill="1" applyAlignment="1" applyProtection="1">
      <alignment vertical="center"/>
      <protection hidden="1"/>
    </xf>
    <xf numFmtId="0" fontId="27"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7" fillId="2" borderId="0" xfId="0" applyFont="1" applyFill="1" applyAlignment="1" applyProtection="1">
      <alignment horizontal="left" vertical="center" wrapText="1"/>
      <protection hidden="1"/>
    </xf>
    <xf numFmtId="0" fontId="7" fillId="3" borderId="42" xfId="0" applyFont="1" applyFill="1" applyBorder="1" applyAlignment="1" applyProtection="1">
      <alignment horizontal="center" vertical="center" wrapText="1"/>
      <protection hidden="1"/>
    </xf>
    <xf numFmtId="0" fontId="3" fillId="36" borderId="43" xfId="0" applyFont="1" applyFill="1" applyBorder="1" applyProtection="1">
      <protection locked="0"/>
    </xf>
    <xf numFmtId="0" fontId="3" fillId="0" borderId="23" xfId="0" applyFont="1" applyBorder="1" applyAlignment="1" applyProtection="1">
      <alignment horizontal="center" vertical="center"/>
      <protection hidden="1"/>
    </xf>
    <xf numFmtId="0" fontId="36" fillId="2" borderId="0" xfId="0" applyFont="1" applyFill="1" applyAlignment="1">
      <alignment vertical="center" wrapText="1"/>
    </xf>
    <xf numFmtId="0" fontId="36"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8" fillId="2" borderId="0" xfId="0" applyFont="1" applyFill="1" applyAlignment="1">
      <alignment horizontal="center" vertical="center" wrapText="1"/>
    </xf>
    <xf numFmtId="0" fontId="38" fillId="3" borderId="1" xfId="0" applyFont="1" applyFill="1" applyBorder="1" applyAlignment="1">
      <alignment horizontal="center" vertical="center" wrapText="1"/>
    </xf>
    <xf numFmtId="0" fontId="39"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0" fillId="2" borderId="0" xfId="0" applyFont="1" applyFill="1" applyAlignment="1">
      <alignment horizontal="center" vertical="center" wrapText="1"/>
    </xf>
    <xf numFmtId="0" fontId="40"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5"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5"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5"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7"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0" fillId="2" borderId="21" xfId="0" applyFont="1" applyFill="1" applyBorder="1" applyAlignment="1" applyProtection="1">
      <alignment horizontal="left" vertical="center" wrapText="1"/>
      <protection hidden="1"/>
    </xf>
    <xf numFmtId="0" fontId="30" fillId="2" borderId="6" xfId="0" applyFont="1" applyFill="1" applyBorder="1" applyAlignment="1" applyProtection="1">
      <alignment horizontal="left" vertical="center" wrapText="1"/>
      <protection hidden="1"/>
    </xf>
    <xf numFmtId="0" fontId="30" fillId="2" borderId="22" xfId="0" applyFont="1" applyFill="1" applyBorder="1" applyAlignment="1" applyProtection="1">
      <alignment horizontal="left" vertical="center" wrapText="1"/>
      <protection hidden="1"/>
    </xf>
    <xf numFmtId="0" fontId="30" fillId="2" borderId="23" xfId="0" applyFont="1" applyFill="1" applyBorder="1" applyAlignment="1" applyProtection="1">
      <alignment horizontal="left" vertical="center" wrapText="1"/>
      <protection hidden="1"/>
    </xf>
    <xf numFmtId="0" fontId="30" fillId="2" borderId="0" xfId="0" applyFont="1" applyFill="1" applyAlignment="1" applyProtection="1">
      <alignment horizontal="left" vertical="center" wrapText="1"/>
      <protection hidden="1"/>
    </xf>
    <xf numFmtId="0" fontId="30" fillId="2" borderId="24" xfId="0" applyFont="1" applyFill="1" applyBorder="1" applyAlignment="1" applyProtection="1">
      <alignment horizontal="left" vertical="center" wrapText="1"/>
      <protection hidden="1"/>
    </xf>
    <xf numFmtId="0" fontId="30" fillId="2" borderId="25" xfId="0" applyFont="1" applyFill="1" applyBorder="1" applyAlignment="1" applyProtection="1">
      <alignment horizontal="left" vertical="center" wrapText="1"/>
      <protection hidden="1"/>
    </xf>
    <xf numFmtId="0" fontId="30" fillId="2" borderId="7" xfId="0" applyFont="1" applyFill="1" applyBorder="1" applyAlignment="1" applyProtection="1">
      <alignment horizontal="left" vertical="center" wrapText="1"/>
      <protection hidden="1"/>
    </xf>
    <xf numFmtId="0" fontId="30"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8" fillId="35" borderId="32" xfId="0" applyFont="1" applyFill="1" applyBorder="1" applyAlignment="1" applyProtection="1">
      <alignment horizontal="center" vertical="center"/>
      <protection locked="0"/>
    </xf>
    <xf numFmtId="0" fontId="28" fillId="35" borderId="29" xfId="0" applyFont="1" applyFill="1" applyBorder="1" applyAlignment="1" applyProtection="1">
      <alignment horizontal="center" vertical="center"/>
      <protection locked="0"/>
    </xf>
    <xf numFmtId="0" fontId="28" fillId="35" borderId="41" xfId="0" applyFont="1" applyFill="1" applyBorder="1" applyAlignment="1" applyProtection="1">
      <alignment horizontal="center" vertical="center"/>
      <protection locked="0"/>
    </xf>
    <xf numFmtId="0" fontId="28" fillId="35" borderId="20" xfId="0" applyFont="1" applyFill="1" applyBorder="1" applyAlignment="1" applyProtection="1">
      <alignment horizontal="center" vertical="center"/>
      <protection locked="0"/>
    </xf>
    <xf numFmtId="0" fontId="28" fillId="35" borderId="19" xfId="0" applyFont="1" applyFill="1" applyBorder="1" applyAlignment="1" applyProtection="1">
      <alignment horizontal="center" vertical="center"/>
      <protection locked="0"/>
    </xf>
    <xf numFmtId="0" fontId="28" fillId="35" borderId="3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29" fillId="35" borderId="3" xfId="0" applyNumberFormat="1" applyFont="1" applyFill="1" applyBorder="1" applyAlignment="1" applyProtection="1">
      <alignment horizontal="center" vertical="center" wrapText="1"/>
      <protection locked="0"/>
    </xf>
    <xf numFmtId="165" fontId="29"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5"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5"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5"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5"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6" xfId="3" applyFont="1" applyBorder="1" applyAlignment="1" applyProtection="1">
      <alignment horizontal="center" vertical="center" wrapText="1"/>
      <protection hidden="1"/>
    </xf>
    <xf numFmtId="43" fontId="6" fillId="0" borderId="37" xfId="3" applyFont="1" applyBorder="1" applyAlignment="1" applyProtection="1">
      <alignment horizontal="center" vertical="center" wrapText="1"/>
      <protection hidden="1"/>
    </xf>
    <xf numFmtId="43" fontId="3" fillId="0" borderId="33" xfId="3" applyFont="1" applyBorder="1" applyAlignment="1" applyProtection="1">
      <alignment horizontal="center" vertical="center" wrapText="1"/>
      <protection hidden="1"/>
    </xf>
    <xf numFmtId="43" fontId="3" fillId="0" borderId="34"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3" fillId="2" borderId="8" xfId="0" applyFont="1" applyFill="1" applyBorder="1" applyAlignment="1" applyProtection="1">
      <alignment horizontal="left" vertical="center" wrapText="1"/>
      <protection hidden="1"/>
    </xf>
    <xf numFmtId="0" fontId="33" fillId="2" borderId="9" xfId="0" applyFont="1" applyFill="1" applyBorder="1" applyAlignment="1" applyProtection="1">
      <alignment horizontal="left" vertical="center" wrapText="1"/>
      <protection hidden="1"/>
    </xf>
    <xf numFmtId="0" fontId="33" fillId="2" borderId="45"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38" xfId="46" applyNumberFormat="1" applyFont="1" applyBorder="1" applyAlignment="1" applyProtection="1">
      <alignment horizontal="center" vertical="center" wrapText="1"/>
      <protection hidden="1"/>
    </xf>
    <xf numFmtId="49" fontId="3" fillId="0" borderId="39" xfId="46" applyNumberFormat="1" applyFont="1" applyBorder="1" applyAlignment="1" applyProtection="1">
      <alignment horizontal="center" vertical="center" wrapText="1"/>
      <protection hidden="1"/>
    </xf>
    <xf numFmtId="49" fontId="3" fillId="0" borderId="40"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38"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9"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6" fillId="2" borderId="0" xfId="0" applyFont="1" applyFill="1" applyAlignment="1">
      <alignment horizontal="right" vertical="center" wrapText="1"/>
    </xf>
    <xf numFmtId="0" fontId="40" fillId="0" borderId="3"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30" xfId="0" applyFont="1" applyBorder="1" applyAlignment="1">
      <alignment horizontal="center" vertical="center" wrapText="1"/>
    </xf>
    <xf numFmtId="0" fontId="40"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3"/>
  <sheetViews>
    <sheetView showGridLines="0" tabSelected="1" view="pageBreakPreview" topLeftCell="A22" zoomScale="90" zoomScaleNormal="70" zoomScaleSheetLayoutView="90" zoomScalePageLayoutView="55" workbookViewId="0">
      <selection activeCell="C46" sqref="C4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96</v>
      </c>
      <c r="O2" s="126"/>
    </row>
    <row r="3" spans="1:15" ht="15.75" customHeight="1" x14ac:dyDescent="0.25">
      <c r="A3" s="124"/>
      <c r="B3" s="125" t="s">
        <v>2</v>
      </c>
      <c r="C3" s="125"/>
      <c r="D3" s="125"/>
      <c r="E3" s="125"/>
      <c r="F3" s="125"/>
      <c r="G3" s="125"/>
      <c r="H3" s="125"/>
      <c r="I3" s="125"/>
      <c r="J3" s="125"/>
      <c r="K3" s="125"/>
      <c r="L3" s="125"/>
      <c r="M3" s="125"/>
      <c r="N3" s="126" t="s">
        <v>92</v>
      </c>
      <c r="O3" s="126"/>
    </row>
    <row r="4" spans="1:15" ht="16.5" customHeight="1" x14ac:dyDescent="0.25">
      <c r="A4" s="124"/>
      <c r="B4" s="125" t="s">
        <v>3</v>
      </c>
      <c r="C4" s="125"/>
      <c r="D4" s="125"/>
      <c r="E4" s="125"/>
      <c r="F4" s="125"/>
      <c r="G4" s="125"/>
      <c r="H4" s="125"/>
      <c r="I4" s="125"/>
      <c r="J4" s="125"/>
      <c r="K4" s="125"/>
      <c r="L4" s="125"/>
      <c r="M4" s="125"/>
      <c r="N4" s="126" t="s">
        <v>95</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10" t="s">
        <v>6</v>
      </c>
      <c r="B9" s="111"/>
      <c r="D9" s="116" t="s">
        <v>7</v>
      </c>
      <c r="E9" s="117"/>
      <c r="F9" s="106"/>
      <c r="G9" s="107"/>
      <c r="H9" s="107"/>
      <c r="I9" s="108"/>
      <c r="K9" s="116" t="s">
        <v>8</v>
      </c>
      <c r="L9" s="117"/>
      <c r="M9" s="122"/>
      <c r="N9" s="123"/>
    </row>
    <row r="10" spans="1:15" ht="8.25" customHeight="1" x14ac:dyDescent="0.25">
      <c r="A10" s="112"/>
      <c r="B10" s="113"/>
      <c r="C10" s="7"/>
      <c r="E10" s="8"/>
      <c r="F10" s="8"/>
      <c r="M10" s="8"/>
      <c r="N10" s="2"/>
    </row>
    <row r="11" spans="1:15" ht="30" customHeight="1" x14ac:dyDescent="0.25">
      <c r="A11" s="114"/>
      <c r="B11" s="115"/>
      <c r="D11" s="116" t="s">
        <v>9</v>
      </c>
      <c r="E11" s="117"/>
      <c r="F11" s="106"/>
      <c r="G11" s="107"/>
      <c r="H11" s="107"/>
      <c r="I11" s="108"/>
      <c r="K11" s="116" t="s">
        <v>10</v>
      </c>
      <c r="L11" s="117"/>
      <c r="M11" s="120"/>
      <c r="N11" s="121"/>
      <c r="O11" s="20"/>
    </row>
    <row r="12" spans="1:15" ht="9.9499999999999993" customHeight="1" thickBot="1" x14ac:dyDescent="0.3">
      <c r="A12" s="19"/>
      <c r="B12" s="21"/>
      <c r="C12" s="16"/>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160.5" customHeight="1" x14ac:dyDescent="0.25">
      <c r="A14" s="28">
        <v>1</v>
      </c>
      <c r="B14" s="193" t="s">
        <v>97</v>
      </c>
      <c r="C14" s="13"/>
      <c r="D14" s="192">
        <v>20</v>
      </c>
      <c r="E14" s="192" t="s">
        <v>131</v>
      </c>
      <c r="F14" s="14"/>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148.5" customHeight="1" x14ac:dyDescent="0.25">
      <c r="A15" s="28">
        <v>2</v>
      </c>
      <c r="B15" s="193" t="s">
        <v>98</v>
      </c>
      <c r="C15" s="13"/>
      <c r="D15" s="192">
        <v>20</v>
      </c>
      <c r="E15" s="192" t="s">
        <v>131</v>
      </c>
      <c r="F15" s="14"/>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9">
        <f t="shared" ref="O15" si="12">ROUND(L15+N15+M15,0)</f>
        <v>0</v>
      </c>
    </row>
    <row r="16" spans="1:15" s="9" customFormat="1" ht="148.5" customHeight="1" x14ac:dyDescent="0.25">
      <c r="A16" s="28">
        <v>3</v>
      </c>
      <c r="B16" s="193" t="s">
        <v>99</v>
      </c>
      <c r="C16" s="13"/>
      <c r="D16" s="192">
        <v>25</v>
      </c>
      <c r="E16" s="192" t="s">
        <v>131</v>
      </c>
      <c r="F16" s="14"/>
      <c r="G16" s="12"/>
      <c r="H16" s="1">
        <f t="shared" ref="H16:H47" si="13">+ROUND(F16*G16,0)</f>
        <v>0</v>
      </c>
      <c r="I16" s="12"/>
      <c r="J16" s="1">
        <f t="shared" ref="J16:J47" si="14">ROUND(F16*I16,0)</f>
        <v>0</v>
      </c>
      <c r="K16" s="1">
        <f t="shared" ref="K16:K47" si="15">ROUND(F16+H16+J16,0)</f>
        <v>0</v>
      </c>
      <c r="L16" s="1">
        <f t="shared" ref="L16:L47" si="16">ROUND(F16*D16,0)</f>
        <v>0</v>
      </c>
      <c r="M16" s="1">
        <f t="shared" ref="M16:M47" si="17">ROUND(L16*G16,0)</f>
        <v>0</v>
      </c>
      <c r="N16" s="1">
        <f t="shared" ref="N16:N47" si="18">ROUND(L16*I16,0)</f>
        <v>0</v>
      </c>
      <c r="O16" s="29">
        <f t="shared" ref="O16:O47" si="19">ROUND(L16+N16+M16,0)</f>
        <v>0</v>
      </c>
    </row>
    <row r="17" spans="1:15" s="9" customFormat="1" ht="148.5" customHeight="1" x14ac:dyDescent="0.25">
      <c r="A17" s="28">
        <v>4</v>
      </c>
      <c r="B17" s="193" t="s">
        <v>100</v>
      </c>
      <c r="C17" s="13"/>
      <c r="D17" s="192">
        <v>4</v>
      </c>
      <c r="E17" s="192" t="s">
        <v>131</v>
      </c>
      <c r="F17" s="14"/>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148.5" customHeight="1" x14ac:dyDescent="0.25">
      <c r="A18" s="28">
        <v>5</v>
      </c>
      <c r="B18" s="193" t="s">
        <v>101</v>
      </c>
      <c r="C18" s="13"/>
      <c r="D18" s="192">
        <v>20</v>
      </c>
      <c r="E18" s="192" t="s">
        <v>131</v>
      </c>
      <c r="F18" s="14"/>
      <c r="G18" s="12"/>
      <c r="H18" s="1">
        <f t="shared" si="13"/>
        <v>0</v>
      </c>
      <c r="I18" s="12"/>
      <c r="J18" s="1">
        <f t="shared" si="14"/>
        <v>0</v>
      </c>
      <c r="K18" s="1">
        <f t="shared" si="15"/>
        <v>0</v>
      </c>
      <c r="L18" s="1">
        <f t="shared" si="16"/>
        <v>0</v>
      </c>
      <c r="M18" s="1">
        <f t="shared" si="17"/>
        <v>0</v>
      </c>
      <c r="N18" s="1">
        <f t="shared" si="18"/>
        <v>0</v>
      </c>
      <c r="O18" s="29">
        <f t="shared" si="19"/>
        <v>0</v>
      </c>
    </row>
    <row r="19" spans="1:15" s="9" customFormat="1" ht="148.5" customHeight="1" x14ac:dyDescent="0.25">
      <c r="A19" s="28">
        <v>6</v>
      </c>
      <c r="B19" s="193" t="s">
        <v>102</v>
      </c>
      <c r="C19" s="13"/>
      <c r="D19" s="192">
        <v>10</v>
      </c>
      <c r="E19" s="192" t="s">
        <v>131</v>
      </c>
      <c r="F19" s="14"/>
      <c r="G19" s="12"/>
      <c r="H19" s="1">
        <f t="shared" si="13"/>
        <v>0</v>
      </c>
      <c r="I19" s="12"/>
      <c r="J19" s="1">
        <f t="shared" si="14"/>
        <v>0</v>
      </c>
      <c r="K19" s="1">
        <f t="shared" si="15"/>
        <v>0</v>
      </c>
      <c r="L19" s="1">
        <f t="shared" si="16"/>
        <v>0</v>
      </c>
      <c r="M19" s="1">
        <f t="shared" si="17"/>
        <v>0</v>
      </c>
      <c r="N19" s="1">
        <f t="shared" si="18"/>
        <v>0</v>
      </c>
      <c r="O19" s="29">
        <f t="shared" si="19"/>
        <v>0</v>
      </c>
    </row>
    <row r="20" spans="1:15" s="9" customFormat="1" ht="148.5" customHeight="1" x14ac:dyDescent="0.25">
      <c r="A20" s="28">
        <v>7</v>
      </c>
      <c r="B20" s="193" t="s">
        <v>103</v>
      </c>
      <c r="C20" s="13"/>
      <c r="D20" s="192">
        <v>10</v>
      </c>
      <c r="E20" s="192" t="s">
        <v>131</v>
      </c>
      <c r="F20" s="14"/>
      <c r="G20" s="12"/>
      <c r="H20" s="1">
        <f t="shared" si="13"/>
        <v>0</v>
      </c>
      <c r="I20" s="12"/>
      <c r="J20" s="1">
        <f t="shared" si="14"/>
        <v>0</v>
      </c>
      <c r="K20" s="1">
        <f t="shared" si="15"/>
        <v>0</v>
      </c>
      <c r="L20" s="1">
        <f t="shared" si="16"/>
        <v>0</v>
      </c>
      <c r="M20" s="1">
        <f t="shared" si="17"/>
        <v>0</v>
      </c>
      <c r="N20" s="1">
        <f t="shared" si="18"/>
        <v>0</v>
      </c>
      <c r="O20" s="29">
        <f t="shared" si="19"/>
        <v>0</v>
      </c>
    </row>
    <row r="21" spans="1:15" s="9" customFormat="1" ht="148.5" customHeight="1" x14ac:dyDescent="0.25">
      <c r="A21" s="28">
        <v>8</v>
      </c>
      <c r="B21" s="193" t="s">
        <v>104</v>
      </c>
      <c r="C21" s="13"/>
      <c r="D21" s="192">
        <v>10</v>
      </c>
      <c r="E21" s="192" t="s">
        <v>131</v>
      </c>
      <c r="F21" s="14"/>
      <c r="G21" s="12"/>
      <c r="H21" s="1">
        <f t="shared" si="13"/>
        <v>0</v>
      </c>
      <c r="I21" s="12"/>
      <c r="J21" s="1">
        <f t="shared" si="14"/>
        <v>0</v>
      </c>
      <c r="K21" s="1">
        <f t="shared" si="15"/>
        <v>0</v>
      </c>
      <c r="L21" s="1">
        <f t="shared" si="16"/>
        <v>0</v>
      </c>
      <c r="M21" s="1">
        <f t="shared" si="17"/>
        <v>0</v>
      </c>
      <c r="N21" s="1">
        <f t="shared" si="18"/>
        <v>0</v>
      </c>
      <c r="O21" s="29">
        <f t="shared" si="19"/>
        <v>0</v>
      </c>
    </row>
    <row r="22" spans="1:15" s="9" customFormat="1" ht="148.5" customHeight="1" x14ac:dyDescent="0.25">
      <c r="A22" s="28">
        <v>9</v>
      </c>
      <c r="B22" s="193" t="s">
        <v>105</v>
      </c>
      <c r="C22" s="13"/>
      <c r="D22" s="192">
        <v>43</v>
      </c>
      <c r="E22" s="192" t="s">
        <v>131</v>
      </c>
      <c r="F22" s="14"/>
      <c r="G22" s="12"/>
      <c r="H22" s="1">
        <f t="shared" si="13"/>
        <v>0</v>
      </c>
      <c r="I22" s="12"/>
      <c r="J22" s="1">
        <f t="shared" si="14"/>
        <v>0</v>
      </c>
      <c r="K22" s="1">
        <f t="shared" si="15"/>
        <v>0</v>
      </c>
      <c r="L22" s="1">
        <f t="shared" si="16"/>
        <v>0</v>
      </c>
      <c r="M22" s="1">
        <f t="shared" si="17"/>
        <v>0</v>
      </c>
      <c r="N22" s="1">
        <f t="shared" si="18"/>
        <v>0</v>
      </c>
      <c r="O22" s="29">
        <f t="shared" si="19"/>
        <v>0</v>
      </c>
    </row>
    <row r="23" spans="1:15" s="9" customFormat="1" ht="201.75" customHeight="1" x14ac:dyDescent="0.25">
      <c r="A23" s="28">
        <v>10</v>
      </c>
      <c r="B23" s="193" t="s">
        <v>106</v>
      </c>
      <c r="C23" s="13"/>
      <c r="D23" s="192">
        <v>30</v>
      </c>
      <c r="E23" s="192" t="s">
        <v>131</v>
      </c>
      <c r="F23" s="14"/>
      <c r="G23" s="12"/>
      <c r="H23" s="1">
        <f t="shared" si="13"/>
        <v>0</v>
      </c>
      <c r="I23" s="12"/>
      <c r="J23" s="1">
        <f t="shared" si="14"/>
        <v>0</v>
      </c>
      <c r="K23" s="1">
        <f t="shared" si="15"/>
        <v>0</v>
      </c>
      <c r="L23" s="1">
        <f t="shared" si="16"/>
        <v>0</v>
      </c>
      <c r="M23" s="1">
        <f t="shared" si="17"/>
        <v>0</v>
      </c>
      <c r="N23" s="1">
        <f t="shared" si="18"/>
        <v>0</v>
      </c>
      <c r="O23" s="29">
        <f t="shared" si="19"/>
        <v>0</v>
      </c>
    </row>
    <row r="24" spans="1:15" s="9" customFormat="1" ht="114" customHeight="1" x14ac:dyDescent="0.25">
      <c r="A24" s="28">
        <v>11</v>
      </c>
      <c r="B24" s="193" t="s">
        <v>107</v>
      </c>
      <c r="C24" s="13"/>
      <c r="D24" s="192">
        <v>10</v>
      </c>
      <c r="E24" s="192" t="s">
        <v>132</v>
      </c>
      <c r="F24" s="14"/>
      <c r="G24" s="12"/>
      <c r="H24" s="1">
        <f t="shared" si="13"/>
        <v>0</v>
      </c>
      <c r="I24" s="12"/>
      <c r="J24" s="1">
        <f t="shared" si="14"/>
        <v>0</v>
      </c>
      <c r="K24" s="1">
        <f t="shared" si="15"/>
        <v>0</v>
      </c>
      <c r="L24" s="1">
        <f t="shared" si="16"/>
        <v>0</v>
      </c>
      <c r="M24" s="1">
        <f t="shared" si="17"/>
        <v>0</v>
      </c>
      <c r="N24" s="1">
        <f t="shared" si="18"/>
        <v>0</v>
      </c>
      <c r="O24" s="29">
        <f t="shared" si="19"/>
        <v>0</v>
      </c>
    </row>
    <row r="25" spans="1:15" s="9" customFormat="1" ht="119.25" customHeight="1" x14ac:dyDescent="0.25">
      <c r="A25" s="28">
        <v>12</v>
      </c>
      <c r="B25" s="193" t="s">
        <v>108</v>
      </c>
      <c r="C25" s="13"/>
      <c r="D25" s="192">
        <v>18</v>
      </c>
      <c r="E25" s="192" t="s">
        <v>131</v>
      </c>
      <c r="F25" s="14"/>
      <c r="G25" s="12"/>
      <c r="H25" s="1">
        <f t="shared" si="13"/>
        <v>0</v>
      </c>
      <c r="I25" s="12"/>
      <c r="J25" s="1">
        <f t="shared" si="14"/>
        <v>0</v>
      </c>
      <c r="K25" s="1">
        <f t="shared" si="15"/>
        <v>0</v>
      </c>
      <c r="L25" s="1">
        <f t="shared" si="16"/>
        <v>0</v>
      </c>
      <c r="M25" s="1">
        <f t="shared" si="17"/>
        <v>0</v>
      </c>
      <c r="N25" s="1">
        <f t="shared" si="18"/>
        <v>0</v>
      </c>
      <c r="O25" s="29">
        <f t="shared" si="19"/>
        <v>0</v>
      </c>
    </row>
    <row r="26" spans="1:15" s="9" customFormat="1" ht="174" customHeight="1" x14ac:dyDescent="0.25">
      <c r="A26" s="28">
        <v>13</v>
      </c>
      <c r="B26" s="193" t="s">
        <v>109</v>
      </c>
      <c r="C26" s="13"/>
      <c r="D26" s="192">
        <v>20</v>
      </c>
      <c r="E26" s="192" t="s">
        <v>133</v>
      </c>
      <c r="F26" s="14"/>
      <c r="G26" s="12"/>
      <c r="H26" s="1">
        <f t="shared" si="13"/>
        <v>0</v>
      </c>
      <c r="I26" s="12"/>
      <c r="J26" s="1">
        <f t="shared" si="14"/>
        <v>0</v>
      </c>
      <c r="K26" s="1">
        <f t="shared" si="15"/>
        <v>0</v>
      </c>
      <c r="L26" s="1">
        <f t="shared" si="16"/>
        <v>0</v>
      </c>
      <c r="M26" s="1">
        <f t="shared" si="17"/>
        <v>0</v>
      </c>
      <c r="N26" s="1">
        <f t="shared" si="18"/>
        <v>0</v>
      </c>
      <c r="O26" s="29">
        <f t="shared" si="19"/>
        <v>0</v>
      </c>
    </row>
    <row r="27" spans="1:15" s="9" customFormat="1" ht="117.75" customHeight="1" x14ac:dyDescent="0.25">
      <c r="A27" s="28">
        <v>14</v>
      </c>
      <c r="B27" s="193" t="s">
        <v>110</v>
      </c>
      <c r="C27" s="13"/>
      <c r="D27" s="192">
        <v>20</v>
      </c>
      <c r="E27" s="192" t="s">
        <v>133</v>
      </c>
      <c r="F27" s="14"/>
      <c r="G27" s="12"/>
      <c r="H27" s="1">
        <f t="shared" si="13"/>
        <v>0</v>
      </c>
      <c r="I27" s="12"/>
      <c r="J27" s="1">
        <f t="shared" si="14"/>
        <v>0</v>
      </c>
      <c r="K27" s="1">
        <f t="shared" si="15"/>
        <v>0</v>
      </c>
      <c r="L27" s="1">
        <f t="shared" si="16"/>
        <v>0</v>
      </c>
      <c r="M27" s="1">
        <f t="shared" si="17"/>
        <v>0</v>
      </c>
      <c r="N27" s="1">
        <f t="shared" si="18"/>
        <v>0</v>
      </c>
      <c r="O27" s="29">
        <f t="shared" si="19"/>
        <v>0</v>
      </c>
    </row>
    <row r="28" spans="1:15" s="9" customFormat="1" ht="142.5" customHeight="1" x14ac:dyDescent="0.25">
      <c r="A28" s="28">
        <v>15</v>
      </c>
      <c r="B28" s="193" t="s">
        <v>111</v>
      </c>
      <c r="C28" s="13"/>
      <c r="D28" s="192">
        <v>10</v>
      </c>
      <c r="E28" s="192" t="s">
        <v>131</v>
      </c>
      <c r="F28" s="14"/>
      <c r="G28" s="12"/>
      <c r="H28" s="1">
        <f t="shared" si="13"/>
        <v>0</v>
      </c>
      <c r="I28" s="12"/>
      <c r="J28" s="1">
        <f t="shared" si="14"/>
        <v>0</v>
      </c>
      <c r="K28" s="1">
        <f t="shared" si="15"/>
        <v>0</v>
      </c>
      <c r="L28" s="1">
        <f t="shared" si="16"/>
        <v>0</v>
      </c>
      <c r="M28" s="1">
        <f t="shared" si="17"/>
        <v>0</v>
      </c>
      <c r="N28" s="1">
        <f t="shared" si="18"/>
        <v>0</v>
      </c>
      <c r="O28" s="29">
        <f t="shared" si="19"/>
        <v>0</v>
      </c>
    </row>
    <row r="29" spans="1:15" s="9" customFormat="1" ht="148.5" customHeight="1" x14ac:dyDescent="0.25">
      <c r="A29" s="28">
        <v>16</v>
      </c>
      <c r="B29" s="193" t="s">
        <v>112</v>
      </c>
      <c r="C29" s="13"/>
      <c r="D29" s="192">
        <v>10</v>
      </c>
      <c r="E29" s="192" t="s">
        <v>131</v>
      </c>
      <c r="F29" s="14"/>
      <c r="G29" s="12"/>
      <c r="H29" s="1">
        <f t="shared" si="13"/>
        <v>0</v>
      </c>
      <c r="I29" s="12"/>
      <c r="J29" s="1">
        <f t="shared" si="14"/>
        <v>0</v>
      </c>
      <c r="K29" s="1">
        <f t="shared" si="15"/>
        <v>0</v>
      </c>
      <c r="L29" s="1">
        <f t="shared" si="16"/>
        <v>0</v>
      </c>
      <c r="M29" s="1">
        <f t="shared" si="17"/>
        <v>0</v>
      </c>
      <c r="N29" s="1">
        <f t="shared" si="18"/>
        <v>0</v>
      </c>
      <c r="O29" s="29">
        <f t="shared" si="19"/>
        <v>0</v>
      </c>
    </row>
    <row r="30" spans="1:15" s="9" customFormat="1" ht="148.5" customHeight="1" x14ac:dyDescent="0.25">
      <c r="A30" s="28">
        <v>17</v>
      </c>
      <c r="B30" s="193" t="s">
        <v>113</v>
      </c>
      <c r="C30" s="13"/>
      <c r="D30" s="192">
        <v>10</v>
      </c>
      <c r="E30" s="192" t="s">
        <v>131</v>
      </c>
      <c r="F30" s="14"/>
      <c r="G30" s="12"/>
      <c r="H30" s="1">
        <f t="shared" si="13"/>
        <v>0</v>
      </c>
      <c r="I30" s="12"/>
      <c r="J30" s="1">
        <f t="shared" si="14"/>
        <v>0</v>
      </c>
      <c r="K30" s="1">
        <f t="shared" si="15"/>
        <v>0</v>
      </c>
      <c r="L30" s="1">
        <f t="shared" si="16"/>
        <v>0</v>
      </c>
      <c r="M30" s="1">
        <f t="shared" si="17"/>
        <v>0</v>
      </c>
      <c r="N30" s="1">
        <f t="shared" si="18"/>
        <v>0</v>
      </c>
      <c r="O30" s="29">
        <f t="shared" si="19"/>
        <v>0</v>
      </c>
    </row>
    <row r="31" spans="1:15" s="9" customFormat="1" ht="148.5" customHeight="1" x14ac:dyDescent="0.25">
      <c r="A31" s="28">
        <v>18</v>
      </c>
      <c r="B31" s="193" t="s">
        <v>114</v>
      </c>
      <c r="C31" s="13"/>
      <c r="D31" s="192">
        <v>10</v>
      </c>
      <c r="E31" s="192" t="s">
        <v>131</v>
      </c>
      <c r="F31" s="14"/>
      <c r="G31" s="12"/>
      <c r="H31" s="1">
        <f t="shared" si="13"/>
        <v>0</v>
      </c>
      <c r="I31" s="12"/>
      <c r="J31" s="1">
        <f t="shared" si="14"/>
        <v>0</v>
      </c>
      <c r="K31" s="1">
        <f t="shared" si="15"/>
        <v>0</v>
      </c>
      <c r="L31" s="1">
        <f t="shared" si="16"/>
        <v>0</v>
      </c>
      <c r="M31" s="1">
        <f t="shared" si="17"/>
        <v>0</v>
      </c>
      <c r="N31" s="1">
        <f t="shared" si="18"/>
        <v>0</v>
      </c>
      <c r="O31" s="29">
        <f t="shared" si="19"/>
        <v>0</v>
      </c>
    </row>
    <row r="32" spans="1:15" s="9" customFormat="1" ht="148.5" customHeight="1" x14ac:dyDescent="0.25">
      <c r="A32" s="28">
        <v>19</v>
      </c>
      <c r="B32" s="193" t="s">
        <v>115</v>
      </c>
      <c r="C32" s="13"/>
      <c r="D32" s="192">
        <v>10</v>
      </c>
      <c r="E32" s="192" t="s">
        <v>131</v>
      </c>
      <c r="F32" s="14"/>
      <c r="G32" s="12"/>
      <c r="H32" s="1">
        <f t="shared" si="13"/>
        <v>0</v>
      </c>
      <c r="I32" s="12"/>
      <c r="J32" s="1">
        <f t="shared" si="14"/>
        <v>0</v>
      </c>
      <c r="K32" s="1">
        <f t="shared" si="15"/>
        <v>0</v>
      </c>
      <c r="L32" s="1">
        <f t="shared" si="16"/>
        <v>0</v>
      </c>
      <c r="M32" s="1">
        <f t="shared" si="17"/>
        <v>0</v>
      </c>
      <c r="N32" s="1">
        <f t="shared" si="18"/>
        <v>0</v>
      </c>
      <c r="O32" s="29">
        <f t="shared" si="19"/>
        <v>0</v>
      </c>
    </row>
    <row r="33" spans="1:15" s="9" customFormat="1" ht="148.5" customHeight="1" x14ac:dyDescent="0.25">
      <c r="A33" s="28">
        <v>20</v>
      </c>
      <c r="B33" s="193" t="s">
        <v>116</v>
      </c>
      <c r="C33" s="13"/>
      <c r="D33" s="192">
        <v>5</v>
      </c>
      <c r="E33" s="192" t="s">
        <v>132</v>
      </c>
      <c r="F33" s="14"/>
      <c r="G33" s="12"/>
      <c r="H33" s="1">
        <f t="shared" si="13"/>
        <v>0</v>
      </c>
      <c r="I33" s="12"/>
      <c r="J33" s="1">
        <f t="shared" si="14"/>
        <v>0</v>
      </c>
      <c r="K33" s="1">
        <f t="shared" si="15"/>
        <v>0</v>
      </c>
      <c r="L33" s="1">
        <f t="shared" si="16"/>
        <v>0</v>
      </c>
      <c r="M33" s="1">
        <f t="shared" si="17"/>
        <v>0</v>
      </c>
      <c r="N33" s="1">
        <f t="shared" si="18"/>
        <v>0</v>
      </c>
      <c r="O33" s="29">
        <f t="shared" si="19"/>
        <v>0</v>
      </c>
    </row>
    <row r="34" spans="1:15" s="9" customFormat="1" ht="148.5" customHeight="1" x14ac:dyDescent="0.25">
      <c r="A34" s="28">
        <v>21</v>
      </c>
      <c r="B34" s="193" t="s">
        <v>117</v>
      </c>
      <c r="C34" s="13"/>
      <c r="D34" s="192">
        <v>6</v>
      </c>
      <c r="E34" s="192" t="s">
        <v>131</v>
      </c>
      <c r="F34" s="14"/>
      <c r="G34" s="12"/>
      <c r="H34" s="1">
        <f t="shared" si="13"/>
        <v>0</v>
      </c>
      <c r="I34" s="12"/>
      <c r="J34" s="1">
        <f t="shared" si="14"/>
        <v>0</v>
      </c>
      <c r="K34" s="1">
        <f t="shared" si="15"/>
        <v>0</v>
      </c>
      <c r="L34" s="1">
        <f t="shared" si="16"/>
        <v>0</v>
      </c>
      <c r="M34" s="1">
        <f t="shared" si="17"/>
        <v>0</v>
      </c>
      <c r="N34" s="1">
        <f t="shared" si="18"/>
        <v>0</v>
      </c>
      <c r="O34" s="29">
        <f t="shared" si="19"/>
        <v>0</v>
      </c>
    </row>
    <row r="35" spans="1:15" s="9" customFormat="1" ht="148.5" customHeight="1" x14ac:dyDescent="0.25">
      <c r="A35" s="28">
        <v>22</v>
      </c>
      <c r="B35" s="193" t="s">
        <v>118</v>
      </c>
      <c r="C35" s="13"/>
      <c r="D35" s="192">
        <v>40</v>
      </c>
      <c r="E35" s="192" t="s">
        <v>134</v>
      </c>
      <c r="F35" s="14"/>
      <c r="G35" s="12"/>
      <c r="H35" s="1">
        <f t="shared" si="13"/>
        <v>0</v>
      </c>
      <c r="I35" s="12"/>
      <c r="J35" s="1">
        <f t="shared" si="14"/>
        <v>0</v>
      </c>
      <c r="K35" s="1">
        <f t="shared" si="15"/>
        <v>0</v>
      </c>
      <c r="L35" s="1">
        <f t="shared" si="16"/>
        <v>0</v>
      </c>
      <c r="M35" s="1">
        <f t="shared" si="17"/>
        <v>0</v>
      </c>
      <c r="N35" s="1">
        <f t="shared" si="18"/>
        <v>0</v>
      </c>
      <c r="O35" s="29">
        <f t="shared" si="19"/>
        <v>0</v>
      </c>
    </row>
    <row r="36" spans="1:15" s="9" customFormat="1" ht="148.5" customHeight="1" x14ac:dyDescent="0.25">
      <c r="A36" s="28">
        <v>23</v>
      </c>
      <c r="B36" s="193" t="s">
        <v>119</v>
      </c>
      <c r="C36" s="13"/>
      <c r="D36" s="192">
        <v>10</v>
      </c>
      <c r="E36" s="192" t="s">
        <v>131</v>
      </c>
      <c r="F36" s="14"/>
      <c r="G36" s="12"/>
      <c r="H36" s="1">
        <f t="shared" si="13"/>
        <v>0</v>
      </c>
      <c r="I36" s="12"/>
      <c r="J36" s="1">
        <f t="shared" si="14"/>
        <v>0</v>
      </c>
      <c r="K36" s="1">
        <f t="shared" si="15"/>
        <v>0</v>
      </c>
      <c r="L36" s="1">
        <f t="shared" si="16"/>
        <v>0</v>
      </c>
      <c r="M36" s="1">
        <f t="shared" si="17"/>
        <v>0</v>
      </c>
      <c r="N36" s="1">
        <f t="shared" si="18"/>
        <v>0</v>
      </c>
      <c r="O36" s="29">
        <f t="shared" si="19"/>
        <v>0</v>
      </c>
    </row>
    <row r="37" spans="1:15" s="9" customFormat="1" ht="148.5" customHeight="1" x14ac:dyDescent="0.25">
      <c r="A37" s="28">
        <v>24</v>
      </c>
      <c r="B37" s="193" t="s">
        <v>120</v>
      </c>
      <c r="C37" s="13"/>
      <c r="D37" s="192">
        <v>12</v>
      </c>
      <c r="E37" s="192" t="s">
        <v>131</v>
      </c>
      <c r="F37" s="14"/>
      <c r="G37" s="12"/>
      <c r="H37" s="1">
        <f t="shared" si="13"/>
        <v>0</v>
      </c>
      <c r="I37" s="12"/>
      <c r="J37" s="1">
        <f t="shared" si="14"/>
        <v>0</v>
      </c>
      <c r="K37" s="1">
        <f t="shared" si="15"/>
        <v>0</v>
      </c>
      <c r="L37" s="1">
        <f t="shared" si="16"/>
        <v>0</v>
      </c>
      <c r="M37" s="1">
        <f t="shared" si="17"/>
        <v>0</v>
      </c>
      <c r="N37" s="1">
        <f t="shared" si="18"/>
        <v>0</v>
      </c>
      <c r="O37" s="29">
        <f t="shared" si="19"/>
        <v>0</v>
      </c>
    </row>
    <row r="38" spans="1:15" s="9" customFormat="1" ht="148.5" customHeight="1" x14ac:dyDescent="0.25">
      <c r="A38" s="28">
        <v>25</v>
      </c>
      <c r="B38" s="193" t="s">
        <v>121</v>
      </c>
      <c r="C38" s="13"/>
      <c r="D38" s="192">
        <v>15</v>
      </c>
      <c r="E38" s="192" t="s">
        <v>131</v>
      </c>
      <c r="F38" s="14"/>
      <c r="G38" s="12"/>
      <c r="H38" s="1">
        <f t="shared" si="13"/>
        <v>0</v>
      </c>
      <c r="I38" s="12"/>
      <c r="J38" s="1">
        <f t="shared" si="14"/>
        <v>0</v>
      </c>
      <c r="K38" s="1">
        <f t="shared" si="15"/>
        <v>0</v>
      </c>
      <c r="L38" s="1">
        <f t="shared" si="16"/>
        <v>0</v>
      </c>
      <c r="M38" s="1">
        <f t="shared" si="17"/>
        <v>0</v>
      </c>
      <c r="N38" s="1">
        <f t="shared" si="18"/>
        <v>0</v>
      </c>
      <c r="O38" s="29">
        <f t="shared" si="19"/>
        <v>0</v>
      </c>
    </row>
    <row r="39" spans="1:15" s="9" customFormat="1" ht="148.5" customHeight="1" x14ac:dyDescent="0.25">
      <c r="A39" s="28">
        <v>26</v>
      </c>
      <c r="B39" s="193" t="s">
        <v>122</v>
      </c>
      <c r="C39" s="13"/>
      <c r="D39" s="192">
        <v>12</v>
      </c>
      <c r="E39" s="192" t="s">
        <v>131</v>
      </c>
      <c r="F39" s="14"/>
      <c r="G39" s="12"/>
      <c r="H39" s="1">
        <f t="shared" si="13"/>
        <v>0</v>
      </c>
      <c r="I39" s="12"/>
      <c r="J39" s="1">
        <f t="shared" si="14"/>
        <v>0</v>
      </c>
      <c r="K39" s="1">
        <f t="shared" si="15"/>
        <v>0</v>
      </c>
      <c r="L39" s="1">
        <f t="shared" si="16"/>
        <v>0</v>
      </c>
      <c r="M39" s="1">
        <f t="shared" si="17"/>
        <v>0</v>
      </c>
      <c r="N39" s="1">
        <f t="shared" si="18"/>
        <v>0</v>
      </c>
      <c r="O39" s="29">
        <f t="shared" si="19"/>
        <v>0</v>
      </c>
    </row>
    <row r="40" spans="1:15" s="9" customFormat="1" ht="183.75" customHeight="1" x14ac:dyDescent="0.25">
      <c r="A40" s="28">
        <v>27</v>
      </c>
      <c r="B40" s="193" t="s">
        <v>123</v>
      </c>
      <c r="C40" s="13"/>
      <c r="D40" s="192">
        <v>20</v>
      </c>
      <c r="E40" s="192" t="s">
        <v>131</v>
      </c>
      <c r="F40" s="14"/>
      <c r="G40" s="12"/>
      <c r="H40" s="1">
        <f t="shared" si="13"/>
        <v>0</v>
      </c>
      <c r="I40" s="12"/>
      <c r="J40" s="1">
        <f t="shared" si="14"/>
        <v>0</v>
      </c>
      <c r="K40" s="1">
        <f t="shared" si="15"/>
        <v>0</v>
      </c>
      <c r="L40" s="1">
        <f t="shared" si="16"/>
        <v>0</v>
      </c>
      <c r="M40" s="1">
        <f t="shared" si="17"/>
        <v>0</v>
      </c>
      <c r="N40" s="1">
        <f t="shared" si="18"/>
        <v>0</v>
      </c>
      <c r="O40" s="29">
        <f t="shared" si="19"/>
        <v>0</v>
      </c>
    </row>
    <row r="41" spans="1:15" s="9" customFormat="1" ht="148.5" customHeight="1" x14ac:dyDescent="0.25">
      <c r="A41" s="28">
        <v>28</v>
      </c>
      <c r="B41" s="193" t="s">
        <v>124</v>
      </c>
      <c r="C41" s="13"/>
      <c r="D41" s="192">
        <v>10</v>
      </c>
      <c r="E41" s="192" t="s">
        <v>131</v>
      </c>
      <c r="F41" s="14"/>
      <c r="G41" s="12"/>
      <c r="H41" s="1">
        <f t="shared" si="13"/>
        <v>0</v>
      </c>
      <c r="I41" s="12"/>
      <c r="J41" s="1">
        <f t="shared" si="14"/>
        <v>0</v>
      </c>
      <c r="K41" s="1">
        <f t="shared" si="15"/>
        <v>0</v>
      </c>
      <c r="L41" s="1">
        <f t="shared" si="16"/>
        <v>0</v>
      </c>
      <c r="M41" s="1">
        <f t="shared" si="17"/>
        <v>0</v>
      </c>
      <c r="N41" s="1">
        <f t="shared" si="18"/>
        <v>0</v>
      </c>
      <c r="O41" s="29">
        <f t="shared" si="19"/>
        <v>0</v>
      </c>
    </row>
    <row r="42" spans="1:15" s="9" customFormat="1" ht="148.5" customHeight="1" x14ac:dyDescent="0.25">
      <c r="A42" s="28">
        <v>29</v>
      </c>
      <c r="B42" s="193" t="s">
        <v>125</v>
      </c>
      <c r="C42" s="13"/>
      <c r="D42" s="192">
        <v>10</v>
      </c>
      <c r="E42" s="192" t="s">
        <v>131</v>
      </c>
      <c r="F42" s="14"/>
      <c r="G42" s="12"/>
      <c r="H42" s="1">
        <f t="shared" si="13"/>
        <v>0</v>
      </c>
      <c r="I42" s="12"/>
      <c r="J42" s="1">
        <f t="shared" si="14"/>
        <v>0</v>
      </c>
      <c r="K42" s="1">
        <f t="shared" si="15"/>
        <v>0</v>
      </c>
      <c r="L42" s="1">
        <f t="shared" si="16"/>
        <v>0</v>
      </c>
      <c r="M42" s="1">
        <f t="shared" si="17"/>
        <v>0</v>
      </c>
      <c r="N42" s="1">
        <f t="shared" si="18"/>
        <v>0</v>
      </c>
      <c r="O42" s="29">
        <f t="shared" si="19"/>
        <v>0</v>
      </c>
    </row>
    <row r="43" spans="1:15" s="9" customFormat="1" ht="148.5" customHeight="1" x14ac:dyDescent="0.25">
      <c r="A43" s="28">
        <v>30</v>
      </c>
      <c r="B43" s="193" t="s">
        <v>126</v>
      </c>
      <c r="C43" s="13"/>
      <c r="D43" s="192">
        <v>10</v>
      </c>
      <c r="E43" s="192" t="s">
        <v>131</v>
      </c>
      <c r="F43" s="14"/>
      <c r="G43" s="12"/>
      <c r="H43" s="1">
        <f t="shared" si="13"/>
        <v>0</v>
      </c>
      <c r="I43" s="12"/>
      <c r="J43" s="1">
        <f t="shared" si="14"/>
        <v>0</v>
      </c>
      <c r="K43" s="1">
        <f t="shared" si="15"/>
        <v>0</v>
      </c>
      <c r="L43" s="1">
        <f t="shared" si="16"/>
        <v>0</v>
      </c>
      <c r="M43" s="1">
        <f t="shared" si="17"/>
        <v>0</v>
      </c>
      <c r="N43" s="1">
        <f t="shared" si="18"/>
        <v>0</v>
      </c>
      <c r="O43" s="29">
        <f t="shared" si="19"/>
        <v>0</v>
      </c>
    </row>
    <row r="44" spans="1:15" s="9" customFormat="1" ht="165" customHeight="1" x14ac:dyDescent="0.25">
      <c r="A44" s="28">
        <v>31</v>
      </c>
      <c r="B44" s="193" t="s">
        <v>127</v>
      </c>
      <c r="C44" s="13"/>
      <c r="D44" s="192">
        <v>10</v>
      </c>
      <c r="E44" s="192" t="s">
        <v>131</v>
      </c>
      <c r="F44" s="14"/>
      <c r="G44" s="12"/>
      <c r="H44" s="1">
        <f t="shared" si="13"/>
        <v>0</v>
      </c>
      <c r="I44" s="12"/>
      <c r="J44" s="1">
        <f t="shared" si="14"/>
        <v>0</v>
      </c>
      <c r="K44" s="1">
        <f t="shared" si="15"/>
        <v>0</v>
      </c>
      <c r="L44" s="1">
        <f t="shared" si="16"/>
        <v>0</v>
      </c>
      <c r="M44" s="1">
        <f t="shared" si="17"/>
        <v>0</v>
      </c>
      <c r="N44" s="1">
        <f t="shared" si="18"/>
        <v>0</v>
      </c>
      <c r="O44" s="29">
        <f t="shared" si="19"/>
        <v>0</v>
      </c>
    </row>
    <row r="45" spans="1:15" s="9" customFormat="1" ht="148.5" customHeight="1" x14ac:dyDescent="0.25">
      <c r="A45" s="28">
        <v>32</v>
      </c>
      <c r="B45" s="193" t="s">
        <v>128</v>
      </c>
      <c r="C45" s="13"/>
      <c r="D45" s="192">
        <v>10</v>
      </c>
      <c r="E45" s="192" t="s">
        <v>131</v>
      </c>
      <c r="F45" s="14"/>
      <c r="G45" s="12"/>
      <c r="H45" s="1">
        <f t="shared" si="13"/>
        <v>0</v>
      </c>
      <c r="I45" s="12"/>
      <c r="J45" s="1">
        <f t="shared" si="14"/>
        <v>0</v>
      </c>
      <c r="K45" s="1">
        <f t="shared" si="15"/>
        <v>0</v>
      </c>
      <c r="L45" s="1">
        <f t="shared" si="16"/>
        <v>0</v>
      </c>
      <c r="M45" s="1">
        <f t="shared" si="17"/>
        <v>0</v>
      </c>
      <c r="N45" s="1">
        <f t="shared" si="18"/>
        <v>0</v>
      </c>
      <c r="O45" s="29">
        <f t="shared" si="19"/>
        <v>0</v>
      </c>
    </row>
    <row r="46" spans="1:15" s="9" customFormat="1" ht="148.5" customHeight="1" x14ac:dyDescent="0.25">
      <c r="A46" s="28">
        <v>33</v>
      </c>
      <c r="B46" s="193" t="s">
        <v>129</v>
      </c>
      <c r="C46" s="13"/>
      <c r="D46" s="192">
        <v>25</v>
      </c>
      <c r="E46" s="192" t="s">
        <v>131</v>
      </c>
      <c r="F46" s="14"/>
      <c r="G46" s="12"/>
      <c r="H46" s="1">
        <f t="shared" si="13"/>
        <v>0</v>
      </c>
      <c r="I46" s="12"/>
      <c r="J46" s="1">
        <f t="shared" si="14"/>
        <v>0</v>
      </c>
      <c r="K46" s="1">
        <f t="shared" si="15"/>
        <v>0</v>
      </c>
      <c r="L46" s="1">
        <f t="shared" si="16"/>
        <v>0</v>
      </c>
      <c r="M46" s="1">
        <f t="shared" si="17"/>
        <v>0</v>
      </c>
      <c r="N46" s="1">
        <f t="shared" si="18"/>
        <v>0</v>
      </c>
      <c r="O46" s="29">
        <f t="shared" si="19"/>
        <v>0</v>
      </c>
    </row>
    <row r="47" spans="1:15" s="9" customFormat="1" ht="148.5" customHeight="1" thickBot="1" x14ac:dyDescent="0.3">
      <c r="A47" s="28">
        <v>34</v>
      </c>
      <c r="B47" s="193" t="s">
        <v>130</v>
      </c>
      <c r="C47" s="13"/>
      <c r="D47" s="192">
        <v>6</v>
      </c>
      <c r="E47" s="192" t="s">
        <v>131</v>
      </c>
      <c r="F47" s="14"/>
      <c r="G47" s="12"/>
      <c r="H47" s="1">
        <f t="shared" si="13"/>
        <v>0</v>
      </c>
      <c r="I47" s="12"/>
      <c r="J47" s="1">
        <f t="shared" si="14"/>
        <v>0</v>
      </c>
      <c r="K47" s="1">
        <f t="shared" si="15"/>
        <v>0</v>
      </c>
      <c r="L47" s="1">
        <f t="shared" si="16"/>
        <v>0</v>
      </c>
      <c r="M47" s="1">
        <f t="shared" si="17"/>
        <v>0</v>
      </c>
      <c r="N47" s="1">
        <f t="shared" si="18"/>
        <v>0</v>
      </c>
      <c r="O47" s="29">
        <f t="shared" si="19"/>
        <v>0</v>
      </c>
    </row>
    <row r="48" spans="1:15" s="9" customFormat="1" ht="42" customHeight="1" thickBot="1" x14ac:dyDescent="0.3">
      <c r="A48" s="118" t="s">
        <v>26</v>
      </c>
      <c r="B48" s="119"/>
      <c r="C48" s="119"/>
      <c r="D48" s="119"/>
      <c r="E48" s="119"/>
      <c r="F48" s="119"/>
      <c r="G48" s="119"/>
      <c r="H48" s="119"/>
      <c r="I48" s="119"/>
      <c r="J48" s="119"/>
      <c r="K48" s="119"/>
      <c r="L48" s="91" t="s">
        <v>27</v>
      </c>
      <c r="M48" s="92"/>
      <c r="N48" s="92"/>
      <c r="O48" s="47">
        <f>SUMIF(G:G,0%,L:L)+SUMIF(G:G,"",L:L)</f>
        <v>0</v>
      </c>
    </row>
    <row r="49" spans="1:17" s="9" customFormat="1" ht="39" customHeight="1" x14ac:dyDescent="0.25">
      <c r="A49" s="97" t="s">
        <v>93</v>
      </c>
      <c r="B49" s="98"/>
      <c r="C49" s="98"/>
      <c r="D49" s="98"/>
      <c r="E49" s="98"/>
      <c r="F49" s="98"/>
      <c r="G49" s="98"/>
      <c r="H49" s="98"/>
      <c r="I49" s="98"/>
      <c r="J49" s="98"/>
      <c r="K49" s="99"/>
      <c r="L49" s="89" t="s">
        <v>28</v>
      </c>
      <c r="M49" s="90"/>
      <c r="N49" s="90"/>
      <c r="O49" s="48">
        <f>SUMIF(G:G,5%,L:L)</f>
        <v>0</v>
      </c>
    </row>
    <row r="50" spans="1:17" s="9" customFormat="1" ht="30" customHeight="1" x14ac:dyDescent="0.25">
      <c r="A50" s="100"/>
      <c r="B50" s="101"/>
      <c r="C50" s="101"/>
      <c r="D50" s="101"/>
      <c r="E50" s="101"/>
      <c r="F50" s="101"/>
      <c r="G50" s="101"/>
      <c r="H50" s="101"/>
      <c r="I50" s="101"/>
      <c r="J50" s="101"/>
      <c r="K50" s="102"/>
      <c r="L50" s="89" t="s">
        <v>29</v>
      </c>
      <c r="M50" s="90"/>
      <c r="N50" s="90"/>
      <c r="O50" s="48">
        <f>SUMIF(G:G,19%,L:L)</f>
        <v>0</v>
      </c>
    </row>
    <row r="51" spans="1:17" s="9" customFormat="1" ht="30" customHeight="1" x14ac:dyDescent="0.25">
      <c r="A51" s="100"/>
      <c r="B51" s="101"/>
      <c r="C51" s="101"/>
      <c r="D51" s="101"/>
      <c r="E51" s="101"/>
      <c r="F51" s="101"/>
      <c r="G51" s="101"/>
      <c r="H51" s="101"/>
      <c r="I51" s="101"/>
      <c r="J51" s="101"/>
      <c r="K51" s="102"/>
      <c r="L51" s="87" t="s">
        <v>22</v>
      </c>
      <c r="M51" s="88"/>
      <c r="N51" s="88"/>
      <c r="O51" s="49">
        <f>SUM(O48:O50)</f>
        <v>0</v>
      </c>
    </row>
    <row r="52" spans="1:17" s="9" customFormat="1" ht="30" customHeight="1" x14ac:dyDescent="0.25">
      <c r="A52" s="100"/>
      <c r="B52" s="101"/>
      <c r="C52" s="101"/>
      <c r="D52" s="101"/>
      <c r="E52" s="101"/>
      <c r="F52" s="101"/>
      <c r="G52" s="101"/>
      <c r="H52" s="101"/>
      <c r="I52" s="101"/>
      <c r="J52" s="101"/>
      <c r="K52" s="102"/>
      <c r="L52" s="85" t="s">
        <v>30</v>
      </c>
      <c r="M52" s="86"/>
      <c r="N52" s="86"/>
      <c r="O52" s="50">
        <f>SUMIF(G:G,5%,M:M)</f>
        <v>0</v>
      </c>
    </row>
    <row r="53" spans="1:17" s="9" customFormat="1" ht="30" customHeight="1" x14ac:dyDescent="0.25">
      <c r="A53" s="100"/>
      <c r="B53" s="101"/>
      <c r="C53" s="101"/>
      <c r="D53" s="101"/>
      <c r="E53" s="101"/>
      <c r="F53" s="101"/>
      <c r="G53" s="101"/>
      <c r="H53" s="101"/>
      <c r="I53" s="101"/>
      <c r="J53" s="101"/>
      <c r="K53" s="102"/>
      <c r="L53" s="85" t="s">
        <v>31</v>
      </c>
      <c r="M53" s="86"/>
      <c r="N53" s="86"/>
      <c r="O53" s="50">
        <f>SUMIF(G:G,19%,M:M)</f>
        <v>0</v>
      </c>
    </row>
    <row r="54" spans="1:17" s="9" customFormat="1" ht="30" customHeight="1" x14ac:dyDescent="0.25">
      <c r="A54" s="100"/>
      <c r="B54" s="101"/>
      <c r="C54" s="101"/>
      <c r="D54" s="101"/>
      <c r="E54" s="101"/>
      <c r="F54" s="101"/>
      <c r="G54" s="101"/>
      <c r="H54" s="101"/>
      <c r="I54" s="101"/>
      <c r="J54" s="101"/>
      <c r="K54" s="102"/>
      <c r="L54" s="87" t="s">
        <v>32</v>
      </c>
      <c r="M54" s="88"/>
      <c r="N54" s="88"/>
      <c r="O54" s="49">
        <f>SUM(O52:O53)</f>
        <v>0</v>
      </c>
    </row>
    <row r="55" spans="1:17" s="9" customFormat="1" ht="30" customHeight="1" x14ac:dyDescent="0.25">
      <c r="A55" s="100"/>
      <c r="B55" s="101"/>
      <c r="C55" s="101"/>
      <c r="D55" s="101"/>
      <c r="E55" s="101"/>
      <c r="F55" s="101"/>
      <c r="G55" s="101"/>
      <c r="H55" s="101"/>
      <c r="I55" s="101"/>
      <c r="J55" s="101"/>
      <c r="K55" s="102"/>
      <c r="L55" s="89" t="s">
        <v>33</v>
      </c>
      <c r="M55" s="90"/>
      <c r="N55" s="90"/>
      <c r="O55" s="48">
        <f>SUMIF(I:I,8%,N:N)</f>
        <v>0</v>
      </c>
    </row>
    <row r="56" spans="1:17" s="9" customFormat="1" ht="37.5" customHeight="1" x14ac:dyDescent="0.25">
      <c r="A56" s="100"/>
      <c r="B56" s="101"/>
      <c r="C56" s="101"/>
      <c r="D56" s="101"/>
      <c r="E56" s="101"/>
      <c r="F56" s="101"/>
      <c r="G56" s="101"/>
      <c r="H56" s="101"/>
      <c r="I56" s="101"/>
      <c r="J56" s="101"/>
      <c r="K56" s="102"/>
      <c r="L56" s="95" t="s">
        <v>34</v>
      </c>
      <c r="M56" s="96"/>
      <c r="N56" s="96"/>
      <c r="O56" s="49">
        <f>SUM(O55)</f>
        <v>0</v>
      </c>
    </row>
    <row r="57" spans="1:17" s="9" customFormat="1" ht="32.25" customHeight="1" thickBot="1" x14ac:dyDescent="0.3">
      <c r="A57" s="103"/>
      <c r="B57" s="104"/>
      <c r="C57" s="104"/>
      <c r="D57" s="104"/>
      <c r="E57" s="104"/>
      <c r="F57" s="104"/>
      <c r="G57" s="104"/>
      <c r="H57" s="104"/>
      <c r="I57" s="104"/>
      <c r="J57" s="104"/>
      <c r="K57" s="105"/>
      <c r="L57" s="93" t="s">
        <v>35</v>
      </c>
      <c r="M57" s="94"/>
      <c r="N57" s="94"/>
      <c r="O57" s="51">
        <f>+O51+O54+O56</f>
        <v>0</v>
      </c>
    </row>
    <row r="59" spans="1:17" ht="50.1" customHeight="1" thickBot="1" x14ac:dyDescent="0.3">
      <c r="B59" s="109"/>
      <c r="C59" s="109"/>
    </row>
    <row r="60" spans="1:17" x14ac:dyDescent="0.25">
      <c r="B60" s="130" t="s">
        <v>36</v>
      </c>
      <c r="C60" s="130"/>
    </row>
    <row r="61" spans="1:17" ht="15" customHeight="1" x14ac:dyDescent="0.25">
      <c r="M61" s="59"/>
      <c r="N61" s="60"/>
      <c r="O61" s="61"/>
    </row>
    <row r="62" spans="1:17" ht="15.75" customHeight="1" x14ac:dyDescent="0.25">
      <c r="M62" s="59"/>
      <c r="N62" s="60"/>
      <c r="O62" s="61"/>
    </row>
    <row r="63" spans="1:17" ht="15" customHeight="1" x14ac:dyDescent="0.25">
      <c r="A63" s="11" t="s">
        <v>37</v>
      </c>
      <c r="M63" s="59"/>
      <c r="N63" s="60"/>
      <c r="O63" s="61"/>
    </row>
    <row r="64" spans="1:17" x14ac:dyDescent="0.25">
      <c r="A64" s="129" t="s">
        <v>38</v>
      </c>
      <c r="B64" s="129"/>
      <c r="C64" s="129"/>
      <c r="D64" s="129"/>
      <c r="E64" s="129"/>
      <c r="F64" s="129"/>
      <c r="G64" s="129"/>
      <c r="H64" s="129"/>
      <c r="I64" s="129"/>
      <c r="J64" s="129"/>
      <c r="K64" s="129"/>
      <c r="L64" s="129"/>
      <c r="M64" s="129"/>
      <c r="N64" s="129"/>
      <c r="O64" s="129"/>
      <c r="P64" s="2"/>
      <c r="Q64" s="2"/>
    </row>
    <row r="65" spans="1:17" ht="15" customHeight="1" x14ac:dyDescent="0.25">
      <c r="A65" s="128" t="s">
        <v>39</v>
      </c>
      <c r="B65" s="128"/>
      <c r="C65" s="128"/>
      <c r="D65" s="128"/>
      <c r="E65" s="128"/>
      <c r="F65" s="128"/>
      <c r="G65" s="128"/>
      <c r="H65" s="128"/>
      <c r="I65" s="128"/>
      <c r="J65" s="128"/>
      <c r="K65" s="128"/>
      <c r="L65" s="128"/>
      <c r="M65" s="128"/>
      <c r="N65" s="128"/>
      <c r="O65" s="128"/>
      <c r="P65" s="52"/>
      <c r="Q65" s="52"/>
    </row>
    <row r="66" spans="1:17" x14ac:dyDescent="0.25">
      <c r="A66" s="127" t="s">
        <v>40</v>
      </c>
      <c r="B66" s="127"/>
      <c r="C66" s="127"/>
      <c r="D66" s="127"/>
      <c r="E66" s="127"/>
      <c r="F66" s="127"/>
      <c r="G66" s="127"/>
      <c r="H66" s="127"/>
      <c r="I66" s="127"/>
      <c r="J66" s="127"/>
      <c r="K66" s="127"/>
      <c r="L66" s="127"/>
      <c r="M66" s="127"/>
      <c r="N66" s="127"/>
      <c r="O66" s="127"/>
      <c r="P66" s="5"/>
      <c r="Q66" s="5"/>
    </row>
    <row r="67" spans="1:17" x14ac:dyDescent="0.25">
      <c r="A67" s="127" t="s">
        <v>41</v>
      </c>
      <c r="B67" s="127"/>
      <c r="C67" s="127"/>
      <c r="D67" s="127"/>
      <c r="E67" s="127"/>
      <c r="F67" s="127"/>
      <c r="G67" s="127"/>
      <c r="H67" s="127"/>
      <c r="I67" s="127"/>
      <c r="J67" s="127"/>
      <c r="K67" s="127"/>
      <c r="L67" s="127"/>
      <c r="M67" s="127"/>
      <c r="N67" s="127"/>
      <c r="O67" s="127"/>
      <c r="P67" s="5"/>
      <c r="Q67" s="5"/>
    </row>
    <row r="68" spans="1:17" x14ac:dyDescent="0.25">
      <c r="K68" s="2"/>
      <c r="L68" s="2"/>
      <c r="M68" s="2"/>
      <c r="N68" s="2"/>
    </row>
    <row r="110" spans="11:15" s="2" customFormat="1" x14ac:dyDescent="0.25">
      <c r="K110" s="4"/>
      <c r="L110" s="4"/>
      <c r="M110" s="4"/>
      <c r="N110" s="4"/>
      <c r="O110" s="4"/>
    </row>
    <row r="111" spans="11:15" s="2" customFormat="1" x14ac:dyDescent="0.25">
      <c r="K111" s="4"/>
      <c r="L111" s="4"/>
      <c r="M111" s="4"/>
      <c r="N111" s="4"/>
      <c r="O111" s="4"/>
    </row>
    <row r="112" spans="11:15" s="2" customFormat="1" x14ac:dyDescent="0.25">
      <c r="K112" s="4"/>
      <c r="L112" s="4"/>
      <c r="M112" s="4"/>
      <c r="N112" s="4"/>
      <c r="O112" s="4"/>
    </row>
    <row r="113" spans="11:15" s="2" customFormat="1" x14ac:dyDescent="0.25">
      <c r="K113" s="4"/>
      <c r="L113" s="4"/>
      <c r="M113" s="4"/>
      <c r="N113" s="4"/>
      <c r="O113" s="4"/>
    </row>
  </sheetData>
  <sheetProtection algorithmName="SHA-512" hashValue="vEn1a8XFkpFn8Ba89UGV9Ngy+sKmwmjxkjcU429pFOQON/wBjjr17q58pL/67N9qfUxIu+HIRqSqM4Ny0lwcCA==" saltValue="4Sd3Uk0nQNQdbgHf1UC+tw==" spinCount="100000" sheet="1" selectLockedCells="1"/>
  <mergeCells count="35">
    <mergeCell ref="A67:O67"/>
    <mergeCell ref="A66:O66"/>
    <mergeCell ref="A65:O65"/>
    <mergeCell ref="A64:O64"/>
    <mergeCell ref="B60:C60"/>
    <mergeCell ref="A2:A5"/>
    <mergeCell ref="B2:M2"/>
    <mergeCell ref="N2:O2"/>
    <mergeCell ref="B3:M3"/>
    <mergeCell ref="N3:O3"/>
    <mergeCell ref="B4:M5"/>
    <mergeCell ref="N4:O4"/>
    <mergeCell ref="N5:O5"/>
    <mergeCell ref="M11:N11"/>
    <mergeCell ref="M9:N9"/>
    <mergeCell ref="K9:L9"/>
    <mergeCell ref="K11:L11"/>
    <mergeCell ref="F11:I11"/>
    <mergeCell ref="A49:K57"/>
    <mergeCell ref="F9:I9"/>
    <mergeCell ref="B59:C59"/>
    <mergeCell ref="A9:B11"/>
    <mergeCell ref="D9:E9"/>
    <mergeCell ref="D11:E11"/>
    <mergeCell ref="A48:K48"/>
    <mergeCell ref="L57:N57"/>
    <mergeCell ref="L56:N56"/>
    <mergeCell ref="L55:N55"/>
    <mergeCell ref="L54:N54"/>
    <mergeCell ref="L53:N53"/>
    <mergeCell ref="L52:N52"/>
    <mergeCell ref="L51:N51"/>
    <mergeCell ref="L50:N50"/>
    <mergeCell ref="L49:N49"/>
    <mergeCell ref="L48:N4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4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G14:G47</xm:sqref>
        </x14:dataValidation>
        <x14:dataValidation type="list" allowBlank="1" showInputMessage="1" showErrorMessage="1" xr:uid="{00000000-0002-0000-0000-000008000000}">
          <x14:formula1>
            <xm:f>Cálculos!$F$7:$F$8</xm:f>
          </x14:formula1>
          <xm:sqref>I14:I47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96</v>
      </c>
      <c r="O2" s="126"/>
    </row>
    <row r="3" spans="1:15" ht="15.75" customHeight="1" x14ac:dyDescent="0.25">
      <c r="A3" s="124"/>
      <c r="B3" s="125" t="s">
        <v>2</v>
      </c>
      <c r="C3" s="125"/>
      <c r="D3" s="125"/>
      <c r="E3" s="125"/>
      <c r="F3" s="125"/>
      <c r="G3" s="125"/>
      <c r="H3" s="125"/>
      <c r="I3" s="125"/>
      <c r="J3" s="125"/>
      <c r="K3" s="125"/>
      <c r="L3" s="125"/>
      <c r="M3" s="125"/>
      <c r="N3" s="126" t="s">
        <v>92</v>
      </c>
      <c r="O3" s="126"/>
    </row>
    <row r="4" spans="1:15" ht="16.5" customHeight="1" x14ac:dyDescent="0.25">
      <c r="A4" s="124"/>
      <c r="B4" s="125" t="s">
        <v>3</v>
      </c>
      <c r="C4" s="125"/>
      <c r="D4" s="125"/>
      <c r="E4" s="125"/>
      <c r="F4" s="125"/>
      <c r="G4" s="125"/>
      <c r="H4" s="125"/>
      <c r="I4" s="125"/>
      <c r="J4" s="125"/>
      <c r="K4" s="125"/>
      <c r="L4" s="125"/>
      <c r="M4" s="125"/>
      <c r="N4" s="126" t="s">
        <v>95</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10" t="s">
        <v>6</v>
      </c>
      <c r="B9" s="111"/>
      <c r="D9" s="116" t="s">
        <v>7</v>
      </c>
      <c r="E9" s="117"/>
      <c r="F9" s="149"/>
      <c r="G9" s="150"/>
      <c r="H9" s="150"/>
      <c r="I9" s="151"/>
      <c r="K9" s="116" t="s">
        <v>8</v>
      </c>
      <c r="L9" s="117"/>
      <c r="M9" s="122"/>
      <c r="N9" s="123"/>
    </row>
    <row r="10" spans="1:15" ht="8.25" customHeight="1" x14ac:dyDescent="0.25">
      <c r="A10" s="112"/>
      <c r="B10" s="113"/>
      <c r="C10" s="7"/>
      <c r="E10" s="8"/>
      <c r="F10" s="8"/>
      <c r="M10" s="8"/>
      <c r="N10" s="2"/>
    </row>
    <row r="11" spans="1:15" ht="30" customHeight="1" x14ac:dyDescent="0.25">
      <c r="A11" s="114"/>
      <c r="B11" s="115"/>
      <c r="D11" s="116" t="s">
        <v>9</v>
      </c>
      <c r="E11" s="117"/>
      <c r="F11" s="106"/>
      <c r="G11" s="107"/>
      <c r="H11" s="107"/>
      <c r="I11" s="108"/>
      <c r="K11" s="116" t="s">
        <v>10</v>
      </c>
      <c r="L11" s="117"/>
      <c r="M11" s="120"/>
      <c r="N11" s="121"/>
      <c r="O11" s="20"/>
    </row>
    <row r="12" spans="1:15" ht="9.9499999999999993" customHeight="1" thickBot="1" x14ac:dyDescent="0.3"/>
    <row r="13" spans="1:15" s="9" customFormat="1" ht="111.75" customHeight="1" x14ac:dyDescent="0.25">
      <c r="A13" s="24" t="s">
        <v>11</v>
      </c>
      <c r="B13" s="25" t="s">
        <v>12</v>
      </c>
      <c r="C13" s="25" t="s">
        <v>43</v>
      </c>
      <c r="D13" s="25" t="s">
        <v>44</v>
      </c>
      <c r="E13" s="25" t="s">
        <v>45</v>
      </c>
      <c r="F13" s="26" t="s">
        <v>46</v>
      </c>
      <c r="G13" s="26" t="s">
        <v>17</v>
      </c>
      <c r="H13" s="26" t="s">
        <v>18</v>
      </c>
      <c r="I13" s="26" t="s">
        <v>47</v>
      </c>
      <c r="J13" s="26" t="s">
        <v>20</v>
      </c>
      <c r="K13" s="26" t="s">
        <v>21</v>
      </c>
      <c r="L13" s="26" t="s">
        <v>22</v>
      </c>
      <c r="M13" s="26" t="s">
        <v>23</v>
      </c>
      <c r="N13" s="26" t="s">
        <v>48</v>
      </c>
      <c r="O13" s="27" t="s">
        <v>25</v>
      </c>
    </row>
    <row r="14" spans="1:15" s="9" customFormat="1" ht="51" customHeight="1" x14ac:dyDescent="0.25">
      <c r="A14" s="35">
        <v>1</v>
      </c>
      <c r="B14" s="34"/>
      <c r="C14" s="53"/>
      <c r="D14" s="57"/>
      <c r="E14" s="17"/>
      <c r="F14" s="54">
        <f>ROUND(D14*E14,0)</f>
        <v>0</v>
      </c>
      <c r="G14" s="12"/>
      <c r="H14" s="1">
        <f>+ROUND(F14*G14,0)</f>
        <v>0</v>
      </c>
      <c r="I14" s="12"/>
      <c r="J14" s="1">
        <f>ROUND(F14*I14,0)</f>
        <v>0</v>
      </c>
      <c r="K14" s="1">
        <f>ROUND(F14+H14+J14,0)</f>
        <v>0</v>
      </c>
      <c r="L14" s="1">
        <f>ROUND(F14*C14,0)</f>
        <v>0</v>
      </c>
      <c r="M14" s="1">
        <f>ROUND(C14*H14,0)</f>
        <v>0</v>
      </c>
      <c r="N14" s="1">
        <f>ROUND(J14*C14,0)</f>
        <v>0</v>
      </c>
      <c r="O14" s="29">
        <f>ROUND(L14+N14+M14,0)</f>
        <v>0</v>
      </c>
    </row>
    <row r="15" spans="1:15" s="9" customFormat="1" ht="51" customHeight="1" x14ac:dyDescent="0.25">
      <c r="A15" s="35">
        <v>2</v>
      </c>
      <c r="B15" s="34"/>
      <c r="C15" s="53"/>
      <c r="D15" s="57"/>
      <c r="E15" s="17"/>
      <c r="F15" s="54">
        <f t="shared" ref="F15:F21" si="0">ROUND(D15*E15,0)</f>
        <v>0</v>
      </c>
      <c r="G15" s="12"/>
      <c r="H15" s="1">
        <f t="shared" ref="H15:H21" si="1">+ROUND(F15*G15,0)</f>
        <v>0</v>
      </c>
      <c r="I15" s="12"/>
      <c r="J15" s="1">
        <f t="shared" ref="J15:J21" si="2">ROUND(F15*I15,0)</f>
        <v>0</v>
      </c>
      <c r="K15" s="1">
        <f t="shared" ref="K15:K21" si="3">ROUND(F15+H15+J15,0)</f>
        <v>0</v>
      </c>
      <c r="L15" s="1">
        <f t="shared" ref="L15:L21" si="4">ROUND(F15*C15,0)</f>
        <v>0</v>
      </c>
      <c r="M15" s="1">
        <f t="shared" ref="M15:M21" si="5">ROUND(C15*H15,0)</f>
        <v>0</v>
      </c>
      <c r="N15" s="1">
        <f t="shared" ref="N15:N21" si="6">ROUND(J15*C15,0)</f>
        <v>0</v>
      </c>
      <c r="O15" s="29">
        <f t="shared" ref="O15:O21" si="7">ROUND(L15+N15+M15,0)</f>
        <v>0</v>
      </c>
    </row>
    <row r="16" spans="1:15" s="9" customFormat="1" ht="51" customHeight="1" x14ac:dyDescent="0.25">
      <c r="A16" s="35">
        <v>3</v>
      </c>
      <c r="B16" s="34"/>
      <c r="C16" s="53"/>
      <c r="D16" s="57"/>
      <c r="E16" s="17"/>
      <c r="F16" s="54">
        <f t="shared" ref="F16:F20" si="8">ROUND(D16*E16,0)</f>
        <v>0</v>
      </c>
      <c r="G16" s="12"/>
      <c r="H16" s="1">
        <f t="shared" ref="H16:H20" si="9">+ROUND(F16*G16,0)</f>
        <v>0</v>
      </c>
      <c r="I16" s="12"/>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29">
        <f t="shared" ref="O16:O20" si="15">ROUND(L16+N16+M16,0)</f>
        <v>0</v>
      </c>
    </row>
    <row r="17" spans="1:15" s="9" customFormat="1" ht="51" customHeight="1" x14ac:dyDescent="0.25">
      <c r="A17" s="35">
        <v>4</v>
      </c>
      <c r="B17" s="34"/>
      <c r="C17" s="53"/>
      <c r="D17" s="57"/>
      <c r="E17" s="17"/>
      <c r="F17" s="54">
        <f t="shared" si="8"/>
        <v>0</v>
      </c>
      <c r="G17" s="12"/>
      <c r="H17" s="1">
        <f t="shared" si="9"/>
        <v>0</v>
      </c>
      <c r="I17" s="12"/>
      <c r="J17" s="1">
        <f t="shared" si="10"/>
        <v>0</v>
      </c>
      <c r="K17" s="1">
        <f t="shared" si="11"/>
        <v>0</v>
      </c>
      <c r="L17" s="1">
        <f t="shared" si="12"/>
        <v>0</v>
      </c>
      <c r="M17" s="1">
        <f t="shared" si="13"/>
        <v>0</v>
      </c>
      <c r="N17" s="1">
        <f t="shared" si="14"/>
        <v>0</v>
      </c>
      <c r="O17" s="29">
        <f t="shared" si="15"/>
        <v>0</v>
      </c>
    </row>
    <row r="18" spans="1:15" s="9" customFormat="1" ht="51" customHeight="1" x14ac:dyDescent="0.25">
      <c r="A18" s="35">
        <v>5</v>
      </c>
      <c r="B18" s="34"/>
      <c r="C18" s="53"/>
      <c r="D18" s="57"/>
      <c r="E18" s="17"/>
      <c r="F18" s="54">
        <f t="shared" si="8"/>
        <v>0</v>
      </c>
      <c r="G18" s="12"/>
      <c r="H18" s="1">
        <f t="shared" si="9"/>
        <v>0</v>
      </c>
      <c r="I18" s="12"/>
      <c r="J18" s="1">
        <f t="shared" si="10"/>
        <v>0</v>
      </c>
      <c r="K18" s="1">
        <f t="shared" si="11"/>
        <v>0</v>
      </c>
      <c r="L18" s="1">
        <f t="shared" si="12"/>
        <v>0</v>
      </c>
      <c r="M18" s="1">
        <f t="shared" si="13"/>
        <v>0</v>
      </c>
      <c r="N18" s="1">
        <f t="shared" si="14"/>
        <v>0</v>
      </c>
      <c r="O18" s="29">
        <f t="shared" si="15"/>
        <v>0</v>
      </c>
    </row>
    <row r="19" spans="1:15" s="9" customFormat="1" ht="51" customHeight="1" x14ac:dyDescent="0.25">
      <c r="A19" s="35">
        <v>6</v>
      </c>
      <c r="B19" s="34"/>
      <c r="C19" s="53"/>
      <c r="D19" s="57"/>
      <c r="E19" s="17"/>
      <c r="F19" s="54">
        <f t="shared" si="8"/>
        <v>0</v>
      </c>
      <c r="G19" s="12"/>
      <c r="H19" s="1">
        <f t="shared" si="9"/>
        <v>0</v>
      </c>
      <c r="I19" s="12"/>
      <c r="J19" s="1">
        <f t="shared" si="10"/>
        <v>0</v>
      </c>
      <c r="K19" s="1">
        <f t="shared" si="11"/>
        <v>0</v>
      </c>
      <c r="L19" s="1">
        <f t="shared" si="12"/>
        <v>0</v>
      </c>
      <c r="M19" s="1">
        <f t="shared" si="13"/>
        <v>0</v>
      </c>
      <c r="N19" s="1">
        <f t="shared" si="14"/>
        <v>0</v>
      </c>
      <c r="O19" s="29">
        <f t="shared" si="15"/>
        <v>0</v>
      </c>
    </row>
    <row r="20" spans="1:15" s="9" customFormat="1" ht="51" customHeight="1" x14ac:dyDescent="0.25">
      <c r="A20" s="35">
        <v>7</v>
      </c>
      <c r="B20" s="34"/>
      <c r="C20" s="53"/>
      <c r="D20" s="57"/>
      <c r="E20" s="17"/>
      <c r="F20" s="54">
        <f t="shared" si="8"/>
        <v>0</v>
      </c>
      <c r="G20" s="12"/>
      <c r="H20" s="1">
        <f t="shared" si="9"/>
        <v>0</v>
      </c>
      <c r="I20" s="12"/>
      <c r="J20" s="1">
        <f t="shared" si="10"/>
        <v>0</v>
      </c>
      <c r="K20" s="1">
        <f t="shared" si="11"/>
        <v>0</v>
      </c>
      <c r="L20" s="1">
        <f t="shared" si="12"/>
        <v>0</v>
      </c>
      <c r="M20" s="1">
        <f t="shared" si="13"/>
        <v>0</v>
      </c>
      <c r="N20" s="1">
        <f t="shared" si="14"/>
        <v>0</v>
      </c>
      <c r="O20" s="29">
        <f t="shared" si="15"/>
        <v>0</v>
      </c>
    </row>
    <row r="21" spans="1:15" s="9" customFormat="1" ht="51" customHeight="1" x14ac:dyDescent="0.25">
      <c r="A21" s="35">
        <v>8</v>
      </c>
      <c r="B21" s="34"/>
      <c r="C21" s="53"/>
      <c r="D21" s="57"/>
      <c r="E21" s="17"/>
      <c r="F21" s="54">
        <f t="shared" si="0"/>
        <v>0</v>
      </c>
      <c r="G21" s="12"/>
      <c r="H21" s="1">
        <f t="shared" si="1"/>
        <v>0</v>
      </c>
      <c r="I21" s="12"/>
      <c r="J21" s="1">
        <f t="shared" si="2"/>
        <v>0</v>
      </c>
      <c r="K21" s="1">
        <f t="shared" si="3"/>
        <v>0</v>
      </c>
      <c r="L21" s="1">
        <f t="shared" si="4"/>
        <v>0</v>
      </c>
      <c r="M21" s="1">
        <f t="shared" si="5"/>
        <v>0</v>
      </c>
      <c r="N21" s="1">
        <f t="shared" si="6"/>
        <v>0</v>
      </c>
      <c r="O21" s="29">
        <f t="shared" si="7"/>
        <v>0</v>
      </c>
    </row>
    <row r="22" spans="1:15" s="9" customFormat="1" ht="51" customHeight="1" x14ac:dyDescent="0.25">
      <c r="A22" s="35">
        <v>9</v>
      </c>
      <c r="B22" s="34"/>
      <c r="C22" s="53"/>
      <c r="D22" s="57"/>
      <c r="E22" s="17"/>
      <c r="F22" s="54">
        <f t="shared" ref="F22:F23" si="16">ROUND(D22*E22,0)</f>
        <v>0</v>
      </c>
      <c r="G22" s="12"/>
      <c r="H22" s="1">
        <f t="shared" ref="H22:H23" si="17">+ROUND(F22*G22,0)</f>
        <v>0</v>
      </c>
      <c r="I22" s="12"/>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29">
        <f t="shared" ref="O22:O23" si="23">ROUND(L22+N22+M22,0)</f>
        <v>0</v>
      </c>
    </row>
    <row r="23" spans="1:15" s="9" customFormat="1" ht="51" customHeight="1" thickBot="1" x14ac:dyDescent="0.3">
      <c r="A23" s="35">
        <v>10</v>
      </c>
      <c r="B23" s="44"/>
      <c r="C23" s="55"/>
      <c r="D23" s="58"/>
      <c r="E23" s="36"/>
      <c r="F23" s="56">
        <f t="shared" si="16"/>
        <v>0</v>
      </c>
      <c r="G23" s="12"/>
      <c r="H23" s="32">
        <f t="shared" si="17"/>
        <v>0</v>
      </c>
      <c r="I23" s="12"/>
      <c r="J23" s="32">
        <f t="shared" si="18"/>
        <v>0</v>
      </c>
      <c r="K23" s="32">
        <f t="shared" si="19"/>
        <v>0</v>
      </c>
      <c r="L23" s="32">
        <f t="shared" si="20"/>
        <v>0</v>
      </c>
      <c r="M23" s="32">
        <f t="shared" si="21"/>
        <v>0</v>
      </c>
      <c r="N23" s="32">
        <f t="shared" si="22"/>
        <v>0</v>
      </c>
      <c r="O23" s="33">
        <f t="shared" si="23"/>
        <v>0</v>
      </c>
    </row>
    <row r="24" spans="1:15" s="9" customFormat="1" ht="42" customHeight="1" thickBot="1" x14ac:dyDescent="0.3">
      <c r="A24" s="118" t="s">
        <v>26</v>
      </c>
      <c r="B24" s="119"/>
      <c r="C24" s="119"/>
      <c r="D24" s="119"/>
      <c r="E24" s="119"/>
      <c r="F24" s="119"/>
      <c r="G24" s="119"/>
      <c r="H24" s="119"/>
      <c r="I24" s="119"/>
      <c r="J24" s="119"/>
      <c r="K24" s="131"/>
      <c r="L24" s="144" t="s">
        <v>49</v>
      </c>
      <c r="M24" s="145"/>
      <c r="N24" s="145"/>
      <c r="O24" s="47">
        <f>SUMIF(G:G,0%,L:L)+SUMIF(G:G,"",L:L)</f>
        <v>0</v>
      </c>
    </row>
    <row r="25" spans="1:15" s="9" customFormat="1" ht="39" customHeight="1" x14ac:dyDescent="0.25">
      <c r="A25" s="97" t="s">
        <v>93</v>
      </c>
      <c r="B25" s="98"/>
      <c r="C25" s="98"/>
      <c r="D25" s="98"/>
      <c r="E25" s="98"/>
      <c r="F25" s="98"/>
      <c r="G25" s="98"/>
      <c r="H25" s="98"/>
      <c r="I25" s="98"/>
      <c r="J25" s="98"/>
      <c r="K25" s="99"/>
      <c r="L25" s="138" t="s">
        <v>28</v>
      </c>
      <c r="M25" s="139"/>
      <c r="N25" s="139"/>
      <c r="O25" s="48">
        <f>SUMIF(G:G,5%,L:L)</f>
        <v>0</v>
      </c>
    </row>
    <row r="26" spans="1:15" s="9" customFormat="1" ht="30" customHeight="1" x14ac:dyDescent="0.25">
      <c r="A26" s="100"/>
      <c r="B26" s="101"/>
      <c r="C26" s="101"/>
      <c r="D26" s="101"/>
      <c r="E26" s="101"/>
      <c r="F26" s="101"/>
      <c r="G26" s="101"/>
      <c r="H26" s="101"/>
      <c r="I26" s="101"/>
      <c r="J26" s="101"/>
      <c r="K26" s="102"/>
      <c r="L26" s="138" t="s">
        <v>29</v>
      </c>
      <c r="M26" s="139"/>
      <c r="N26" s="139"/>
      <c r="O26" s="48">
        <f>SUMIF(G:G,19%,L:L)</f>
        <v>0</v>
      </c>
    </row>
    <row r="27" spans="1:15" s="9" customFormat="1" ht="30" customHeight="1" x14ac:dyDescent="0.25">
      <c r="A27" s="100"/>
      <c r="B27" s="101"/>
      <c r="C27" s="101"/>
      <c r="D27" s="101"/>
      <c r="E27" s="101"/>
      <c r="F27" s="101"/>
      <c r="G27" s="101"/>
      <c r="H27" s="101"/>
      <c r="I27" s="101"/>
      <c r="J27" s="101"/>
      <c r="K27" s="102"/>
      <c r="L27" s="136" t="s">
        <v>22</v>
      </c>
      <c r="M27" s="137"/>
      <c r="N27" s="137"/>
      <c r="O27" s="49">
        <f>SUM(O24:O26)</f>
        <v>0</v>
      </c>
    </row>
    <row r="28" spans="1:15" s="9" customFormat="1" ht="30" customHeight="1" x14ac:dyDescent="0.25">
      <c r="A28" s="100"/>
      <c r="B28" s="101"/>
      <c r="C28" s="101"/>
      <c r="D28" s="101"/>
      <c r="E28" s="101"/>
      <c r="F28" s="101"/>
      <c r="G28" s="101"/>
      <c r="H28" s="101"/>
      <c r="I28" s="101"/>
      <c r="J28" s="101"/>
      <c r="K28" s="102"/>
      <c r="L28" s="134" t="s">
        <v>30</v>
      </c>
      <c r="M28" s="135"/>
      <c r="N28" s="135"/>
      <c r="O28" s="50">
        <f>SUMIF(G:G,5%,M:M)</f>
        <v>0</v>
      </c>
    </row>
    <row r="29" spans="1:15" s="9" customFormat="1" ht="30" customHeight="1" x14ac:dyDescent="0.25">
      <c r="A29" s="100"/>
      <c r="B29" s="101"/>
      <c r="C29" s="101"/>
      <c r="D29" s="101"/>
      <c r="E29" s="101"/>
      <c r="F29" s="101"/>
      <c r="G29" s="101"/>
      <c r="H29" s="101"/>
      <c r="I29" s="101"/>
      <c r="J29" s="101"/>
      <c r="K29" s="102"/>
      <c r="L29" s="134" t="s">
        <v>31</v>
      </c>
      <c r="M29" s="135"/>
      <c r="N29" s="135"/>
      <c r="O29" s="50">
        <f>SUMIF(G:G,19%,M:M)</f>
        <v>0</v>
      </c>
    </row>
    <row r="30" spans="1:15" s="9" customFormat="1" ht="30" customHeight="1" x14ac:dyDescent="0.25">
      <c r="A30" s="100"/>
      <c r="B30" s="101"/>
      <c r="C30" s="101"/>
      <c r="D30" s="101"/>
      <c r="E30" s="101"/>
      <c r="F30" s="101"/>
      <c r="G30" s="101"/>
      <c r="H30" s="101"/>
      <c r="I30" s="101"/>
      <c r="J30" s="101"/>
      <c r="K30" s="102"/>
      <c r="L30" s="136" t="s">
        <v>32</v>
      </c>
      <c r="M30" s="137"/>
      <c r="N30" s="137"/>
      <c r="O30" s="49">
        <f>SUM(O28:O29)</f>
        <v>0</v>
      </c>
    </row>
    <row r="31" spans="1:15" s="9" customFormat="1" ht="30" customHeight="1" x14ac:dyDescent="0.25">
      <c r="A31" s="100"/>
      <c r="B31" s="101"/>
      <c r="C31" s="101"/>
      <c r="D31" s="101"/>
      <c r="E31" s="101"/>
      <c r="F31" s="101"/>
      <c r="G31" s="101"/>
      <c r="H31" s="101"/>
      <c r="I31" s="101"/>
      <c r="J31" s="101"/>
      <c r="K31" s="102"/>
      <c r="L31" s="138" t="s">
        <v>33</v>
      </c>
      <c r="M31" s="139"/>
      <c r="N31" s="139"/>
      <c r="O31" s="48">
        <f>SUMIF(I:I,8%,N:N)</f>
        <v>0</v>
      </c>
    </row>
    <row r="32" spans="1:15" s="9" customFormat="1" ht="37.5" customHeight="1" x14ac:dyDescent="0.25">
      <c r="A32" s="100"/>
      <c r="B32" s="101"/>
      <c r="C32" s="101"/>
      <c r="D32" s="101"/>
      <c r="E32" s="101"/>
      <c r="F32" s="101"/>
      <c r="G32" s="101"/>
      <c r="H32" s="101"/>
      <c r="I32" s="101"/>
      <c r="J32" s="101"/>
      <c r="K32" s="102"/>
      <c r="L32" s="140" t="s">
        <v>34</v>
      </c>
      <c r="M32" s="141"/>
      <c r="N32" s="141"/>
      <c r="O32" s="49">
        <f>SUM(O31)</f>
        <v>0</v>
      </c>
    </row>
    <row r="33" spans="1:17" s="9" customFormat="1" ht="30" customHeight="1" thickBot="1" x14ac:dyDescent="0.3">
      <c r="A33" s="103"/>
      <c r="B33" s="104"/>
      <c r="C33" s="104"/>
      <c r="D33" s="104"/>
      <c r="E33" s="104"/>
      <c r="F33" s="104"/>
      <c r="G33" s="104"/>
      <c r="H33" s="104"/>
      <c r="I33" s="104"/>
      <c r="J33" s="104"/>
      <c r="K33" s="105"/>
      <c r="L33" s="142" t="s">
        <v>35</v>
      </c>
      <c r="M33" s="143"/>
      <c r="N33" s="143"/>
      <c r="O33" s="51">
        <f>+O27+O30+O32</f>
        <v>0</v>
      </c>
    </row>
    <row r="35" spans="1:17" ht="50.1" customHeight="1" thickBot="1" x14ac:dyDescent="0.3">
      <c r="B35" s="133"/>
      <c r="C35" s="133"/>
    </row>
    <row r="36" spans="1:17" x14ac:dyDescent="0.25">
      <c r="B36" s="132" t="s">
        <v>36</v>
      </c>
      <c r="C36" s="132"/>
    </row>
    <row r="37" spans="1:17" x14ac:dyDescent="0.25">
      <c r="A37" s="46" t="s">
        <v>50</v>
      </c>
    </row>
    <row r="38" spans="1:17" x14ac:dyDescent="0.25">
      <c r="A38" s="146" t="s">
        <v>38</v>
      </c>
      <c r="B38" s="146"/>
      <c r="C38" s="146"/>
      <c r="D38" s="146"/>
      <c r="E38" s="146"/>
      <c r="F38" s="146"/>
      <c r="G38" s="146"/>
      <c r="H38" s="146"/>
      <c r="I38" s="146"/>
      <c r="J38" s="146"/>
      <c r="K38" s="146"/>
      <c r="L38" s="146"/>
      <c r="M38" s="146"/>
      <c r="N38" s="146"/>
      <c r="O38" s="146"/>
      <c r="P38" s="2"/>
      <c r="Q38" s="2"/>
    </row>
    <row r="39" spans="1:17" ht="15" customHeight="1" x14ac:dyDescent="0.25">
      <c r="A39" s="147" t="s">
        <v>39</v>
      </c>
      <c r="B39" s="147"/>
      <c r="C39" s="147"/>
      <c r="D39" s="147"/>
      <c r="E39" s="147"/>
      <c r="F39" s="147"/>
      <c r="G39" s="147"/>
      <c r="H39" s="147"/>
      <c r="I39" s="147"/>
      <c r="J39" s="147"/>
      <c r="K39" s="147"/>
      <c r="L39" s="147"/>
      <c r="M39" s="147"/>
      <c r="N39" s="147"/>
      <c r="O39" s="147"/>
      <c r="P39" s="52"/>
      <c r="Q39" s="52"/>
    </row>
    <row r="40" spans="1:17" x14ac:dyDescent="0.25">
      <c r="A40" s="127" t="s">
        <v>40</v>
      </c>
      <c r="B40" s="127"/>
      <c r="C40" s="127"/>
      <c r="D40" s="127"/>
      <c r="E40" s="127"/>
      <c r="F40" s="127"/>
      <c r="G40" s="127"/>
      <c r="H40" s="127"/>
      <c r="I40" s="127"/>
      <c r="J40" s="127"/>
      <c r="K40" s="127"/>
      <c r="L40" s="127"/>
      <c r="M40" s="127"/>
      <c r="N40" s="127"/>
      <c r="O40" s="127"/>
      <c r="P40" s="5"/>
      <c r="Q40" s="5"/>
    </row>
    <row r="41" spans="1:17" x14ac:dyDescent="0.25">
      <c r="A41" s="148" t="s">
        <v>41</v>
      </c>
      <c r="B41" s="148"/>
      <c r="C41" s="148"/>
      <c r="D41" s="148"/>
      <c r="E41" s="148"/>
      <c r="F41" s="148"/>
      <c r="G41" s="148"/>
      <c r="H41" s="148"/>
      <c r="I41" s="148"/>
      <c r="J41" s="148"/>
      <c r="K41" s="148"/>
      <c r="L41" s="148"/>
      <c r="M41" s="148"/>
      <c r="N41" s="148"/>
      <c r="O41" s="148"/>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55" t="s">
        <v>0</v>
      </c>
      <c r="C2" s="156"/>
      <c r="D2" s="156"/>
      <c r="E2" s="156"/>
      <c r="F2" s="156"/>
      <c r="G2" s="156"/>
      <c r="H2" s="156"/>
      <c r="I2" s="156"/>
      <c r="J2" s="156"/>
      <c r="K2" s="156"/>
      <c r="L2" s="157"/>
      <c r="M2" s="164" t="s">
        <v>96</v>
      </c>
      <c r="N2" s="165"/>
    </row>
    <row r="3" spans="1:18" ht="15.75" customHeight="1" x14ac:dyDescent="0.25">
      <c r="A3" s="124"/>
      <c r="B3" s="155" t="s">
        <v>2</v>
      </c>
      <c r="C3" s="156"/>
      <c r="D3" s="156"/>
      <c r="E3" s="156"/>
      <c r="F3" s="156"/>
      <c r="G3" s="156"/>
      <c r="H3" s="156"/>
      <c r="I3" s="156"/>
      <c r="J3" s="156"/>
      <c r="K3" s="156"/>
      <c r="L3" s="157"/>
      <c r="M3" s="164" t="s">
        <v>92</v>
      </c>
      <c r="N3" s="165"/>
    </row>
    <row r="4" spans="1:18" ht="16.5" customHeight="1" x14ac:dyDescent="0.25">
      <c r="A4" s="124"/>
      <c r="B4" s="158" t="s">
        <v>3</v>
      </c>
      <c r="C4" s="159"/>
      <c r="D4" s="159"/>
      <c r="E4" s="159"/>
      <c r="F4" s="159"/>
      <c r="G4" s="159"/>
      <c r="H4" s="159"/>
      <c r="I4" s="159"/>
      <c r="J4" s="159"/>
      <c r="K4" s="159"/>
      <c r="L4" s="160"/>
      <c r="M4" s="164" t="s">
        <v>95</v>
      </c>
      <c r="N4" s="165"/>
    </row>
    <row r="5" spans="1:18" ht="15" customHeight="1" x14ac:dyDescent="0.25">
      <c r="A5" s="124"/>
      <c r="B5" s="161"/>
      <c r="C5" s="162"/>
      <c r="D5" s="162"/>
      <c r="E5" s="162"/>
      <c r="F5" s="162"/>
      <c r="G5" s="162"/>
      <c r="H5" s="162"/>
      <c r="I5" s="162"/>
      <c r="J5" s="162"/>
      <c r="K5" s="162"/>
      <c r="L5" s="163"/>
      <c r="M5" s="164" t="s">
        <v>51</v>
      </c>
      <c r="N5" s="165"/>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10" t="s">
        <v>6</v>
      </c>
      <c r="B9" s="111"/>
      <c r="C9" s="2"/>
      <c r="D9" s="116" t="s">
        <v>7</v>
      </c>
      <c r="E9" s="117"/>
      <c r="F9" s="149"/>
      <c r="G9" s="150"/>
      <c r="H9" s="150"/>
      <c r="I9" s="151"/>
      <c r="J9" s="2"/>
      <c r="K9" s="116" t="s">
        <v>8</v>
      </c>
      <c r="L9" s="117"/>
      <c r="M9" s="122"/>
      <c r="N9" s="123"/>
    </row>
    <row r="10" spans="1:18" ht="8.25" customHeight="1" x14ac:dyDescent="0.25">
      <c r="A10" s="112"/>
      <c r="B10" s="113"/>
      <c r="C10" s="7"/>
      <c r="D10" s="2"/>
      <c r="E10" s="8"/>
      <c r="F10" s="8"/>
      <c r="G10" s="2"/>
      <c r="H10" s="2"/>
      <c r="I10" s="2"/>
      <c r="J10" s="2"/>
      <c r="M10" s="8"/>
      <c r="N10" s="2"/>
    </row>
    <row r="11" spans="1:18" ht="30" customHeight="1" x14ac:dyDescent="0.25">
      <c r="A11" s="114"/>
      <c r="B11" s="115"/>
      <c r="C11" s="2"/>
      <c r="D11" s="116" t="s">
        <v>9</v>
      </c>
      <c r="E11" s="117"/>
      <c r="F11" s="106"/>
      <c r="G11" s="107"/>
      <c r="H11" s="107"/>
      <c r="I11" s="108"/>
      <c r="J11" s="2"/>
      <c r="K11" s="116" t="s">
        <v>10</v>
      </c>
      <c r="L11" s="117"/>
      <c r="M11" s="120"/>
      <c r="N11" s="121"/>
      <c r="O11" s="20"/>
    </row>
    <row r="12" spans="1:18" ht="9.9499999999999993" customHeight="1" thickBot="1" x14ac:dyDescent="0.3">
      <c r="A12" s="2"/>
      <c r="B12" s="2"/>
      <c r="C12" s="2"/>
      <c r="D12" s="2"/>
      <c r="E12" s="2"/>
      <c r="F12" s="2"/>
      <c r="G12" s="2"/>
    </row>
    <row r="13" spans="1:18" ht="38.25" x14ac:dyDescent="0.25">
      <c r="A13" s="24" t="s">
        <v>52</v>
      </c>
      <c r="B13" s="25" t="s">
        <v>53</v>
      </c>
      <c r="C13" s="25" t="s">
        <v>54</v>
      </c>
      <c r="D13" s="25" t="s">
        <v>55</v>
      </c>
      <c r="E13" s="25" t="s">
        <v>55</v>
      </c>
      <c r="F13" s="25" t="s">
        <v>55</v>
      </c>
      <c r="G13" s="69" t="s">
        <v>55</v>
      </c>
      <c r="I13" s="62"/>
      <c r="J13" s="62"/>
      <c r="K13" s="62"/>
      <c r="L13" s="62"/>
      <c r="M13" s="62"/>
      <c r="N13" s="62"/>
      <c r="O13" s="62"/>
      <c r="P13" s="62"/>
      <c r="Q13" s="62"/>
      <c r="R13" s="62"/>
    </row>
    <row r="14" spans="1:18" ht="30" customHeight="1" x14ac:dyDescent="0.25">
      <c r="A14" s="71">
        <v>1</v>
      </c>
      <c r="B14" s="34"/>
      <c r="C14" s="10"/>
      <c r="D14" s="45"/>
      <c r="E14" s="45"/>
      <c r="F14" s="45"/>
      <c r="G14" s="70"/>
      <c r="I14" s="63"/>
      <c r="J14" s="63"/>
      <c r="K14" s="63"/>
      <c r="L14" s="63"/>
      <c r="M14" s="63"/>
      <c r="N14" s="63"/>
      <c r="O14" s="63"/>
      <c r="P14" s="63"/>
      <c r="Q14" s="63"/>
      <c r="R14" s="63"/>
    </row>
    <row r="15" spans="1:18" ht="30" customHeight="1" x14ac:dyDescent="0.25">
      <c r="A15" s="28">
        <f>+A14+1</f>
        <v>2</v>
      </c>
      <c r="B15" s="34"/>
      <c r="C15" s="10"/>
      <c r="D15" s="45"/>
      <c r="E15" s="45"/>
      <c r="F15" s="45"/>
      <c r="G15" s="70"/>
      <c r="H15" s="63"/>
      <c r="I15" s="63"/>
      <c r="J15" s="63"/>
      <c r="K15" s="63"/>
      <c r="L15" s="63"/>
      <c r="M15" s="63"/>
      <c r="N15" s="63"/>
      <c r="O15" s="63"/>
      <c r="P15" s="63"/>
      <c r="Q15" s="63"/>
      <c r="R15" s="63"/>
    </row>
    <row r="16" spans="1:18" ht="35.25" customHeight="1" x14ac:dyDescent="0.25">
      <c r="A16" s="28">
        <f t="shared" ref="A16:A17" si="0">+A15+1</f>
        <v>3</v>
      </c>
      <c r="B16" s="34"/>
      <c r="C16" s="10"/>
      <c r="D16" s="45"/>
      <c r="E16" s="45"/>
      <c r="F16" s="45"/>
      <c r="G16" s="70"/>
      <c r="H16" s="63"/>
      <c r="I16" s="63"/>
      <c r="J16" s="63"/>
      <c r="K16" s="63"/>
      <c r="L16" s="63"/>
      <c r="M16" s="63"/>
      <c r="N16" s="63"/>
      <c r="O16" s="63"/>
      <c r="P16" s="63"/>
      <c r="Q16" s="63"/>
      <c r="R16" s="63"/>
    </row>
    <row r="17" spans="1:18" ht="97.5" customHeight="1" thickBot="1" x14ac:dyDescent="0.3">
      <c r="A17" s="30">
        <f t="shared" si="0"/>
        <v>4</v>
      </c>
      <c r="B17" s="44" t="s">
        <v>56</v>
      </c>
      <c r="C17" s="31"/>
      <c r="D17" s="166"/>
      <c r="E17" s="167"/>
      <c r="F17" s="167"/>
      <c r="G17" s="168"/>
      <c r="H17" s="63"/>
      <c r="I17" s="63"/>
      <c r="J17" s="63"/>
      <c r="K17" s="63"/>
      <c r="L17" s="63"/>
      <c r="M17" s="63"/>
      <c r="N17" s="63"/>
      <c r="O17" s="63"/>
      <c r="P17" s="63"/>
      <c r="Q17" s="63"/>
      <c r="R17" s="63"/>
    </row>
    <row r="18" spans="1:18" ht="18" customHeight="1" thickBot="1" x14ac:dyDescent="0.3">
      <c r="A18" s="64"/>
      <c r="B18" s="65"/>
      <c r="C18" s="66"/>
      <c r="D18" s="67"/>
      <c r="E18" s="67"/>
      <c r="F18" s="67"/>
      <c r="G18" s="67"/>
      <c r="H18" s="68"/>
      <c r="I18" s="68"/>
      <c r="J18" s="68"/>
      <c r="K18" s="68"/>
      <c r="L18" s="68"/>
      <c r="M18" s="68"/>
      <c r="N18" s="68"/>
      <c r="O18" s="63"/>
      <c r="P18" s="63"/>
      <c r="Q18" s="63"/>
      <c r="R18" s="63"/>
    </row>
    <row r="19" spans="1:18" ht="18" customHeight="1" thickBot="1" x14ac:dyDescent="0.3">
      <c r="A19" s="118" t="s">
        <v>26</v>
      </c>
      <c r="B19" s="119"/>
      <c r="C19" s="119"/>
      <c r="D19" s="119"/>
      <c r="E19" s="119"/>
      <c r="F19" s="119"/>
      <c r="G19" s="131"/>
      <c r="H19" s="68"/>
      <c r="I19" s="68"/>
      <c r="J19" s="68"/>
      <c r="K19" s="68"/>
      <c r="L19" s="68"/>
      <c r="M19" s="68"/>
      <c r="N19" s="68"/>
      <c r="O19" s="63"/>
      <c r="P19" s="63"/>
      <c r="Q19" s="63"/>
      <c r="R19" s="63"/>
    </row>
    <row r="20" spans="1:18" ht="195" customHeight="1" thickBot="1" x14ac:dyDescent="0.3">
      <c r="A20" s="152" t="s">
        <v>94</v>
      </c>
      <c r="B20" s="153"/>
      <c r="C20" s="153"/>
      <c r="D20" s="153"/>
      <c r="E20" s="153"/>
      <c r="F20" s="153"/>
      <c r="G20" s="154"/>
      <c r="H20" s="68"/>
      <c r="I20" s="68"/>
      <c r="J20" s="68"/>
      <c r="K20" s="68"/>
      <c r="L20" s="68"/>
      <c r="M20" s="68"/>
      <c r="N20" s="68"/>
      <c r="O20" s="63"/>
      <c r="P20" s="63"/>
      <c r="Q20" s="63"/>
      <c r="R20" s="63"/>
    </row>
    <row r="21" spans="1:18" x14ac:dyDescent="0.25">
      <c r="H21" s="63"/>
      <c r="I21" s="63"/>
      <c r="J21" s="63"/>
      <c r="K21" s="63"/>
      <c r="L21" s="63"/>
      <c r="M21" s="63"/>
      <c r="N21" s="63"/>
      <c r="O21" s="63"/>
      <c r="P21" s="63"/>
      <c r="Q21" s="63"/>
      <c r="R21" s="63"/>
    </row>
    <row r="22" spans="1:18" ht="50.1" customHeight="1" thickBot="1" x14ac:dyDescent="0.3">
      <c r="B22" s="109"/>
      <c r="C22" s="109"/>
      <c r="D22" s="2"/>
      <c r="H22" s="63"/>
      <c r="I22" s="63"/>
      <c r="J22" s="63"/>
      <c r="K22" s="63"/>
      <c r="L22" s="63"/>
      <c r="M22" s="63"/>
      <c r="N22" s="63"/>
      <c r="O22" s="63"/>
      <c r="P22" s="63"/>
      <c r="Q22" s="63"/>
      <c r="R22" s="63"/>
    </row>
    <row r="23" spans="1:18" x14ac:dyDescent="0.25">
      <c r="B23" s="169" t="s">
        <v>36</v>
      </c>
      <c r="C23" s="169"/>
      <c r="H23" s="63"/>
      <c r="I23" s="63"/>
      <c r="J23" s="63"/>
      <c r="K23" s="63"/>
      <c r="L23" s="63"/>
      <c r="M23" s="63"/>
      <c r="N23" s="63"/>
      <c r="O23" s="63"/>
      <c r="P23" s="63"/>
      <c r="Q23" s="63"/>
      <c r="R23" s="63"/>
    </row>
    <row r="24" spans="1:18" x14ac:dyDescent="0.25">
      <c r="H24" s="63"/>
      <c r="I24" s="63"/>
      <c r="J24" s="63"/>
      <c r="K24" s="63"/>
      <c r="L24" s="63"/>
      <c r="M24" s="63"/>
      <c r="N24" s="63"/>
      <c r="O24" s="63"/>
      <c r="P24" s="63"/>
      <c r="Q24" s="63"/>
      <c r="R24" s="63"/>
    </row>
    <row r="25" spans="1:18" x14ac:dyDescent="0.25">
      <c r="A25" s="5" t="s">
        <v>50</v>
      </c>
      <c r="H25" s="63"/>
      <c r="I25" s="63"/>
      <c r="J25" s="63"/>
      <c r="K25" s="63"/>
      <c r="L25" s="63"/>
      <c r="M25" s="63"/>
      <c r="N25" s="63"/>
      <c r="O25" s="63"/>
      <c r="P25" s="63"/>
      <c r="Q25" s="63"/>
      <c r="R25" s="63"/>
    </row>
    <row r="26" spans="1:18" x14ac:dyDescent="0.25">
      <c r="A26" s="146" t="s">
        <v>38</v>
      </c>
      <c r="B26" s="146"/>
      <c r="C26" s="146"/>
      <c r="D26" s="146"/>
      <c r="E26" s="146"/>
      <c r="F26" s="146"/>
      <c r="G26" s="146"/>
      <c r="H26" s="146"/>
      <c r="I26" s="146"/>
      <c r="J26" s="146"/>
      <c r="K26" s="146"/>
      <c r="L26" s="146"/>
      <c r="M26" s="146"/>
      <c r="N26" s="146"/>
      <c r="O26" s="2"/>
      <c r="P26" s="2"/>
      <c r="Q26" s="2"/>
    </row>
    <row r="27" spans="1:18" ht="15" customHeight="1" x14ac:dyDescent="0.25">
      <c r="A27" s="147" t="s">
        <v>39</v>
      </c>
      <c r="B27" s="147"/>
      <c r="C27" s="147"/>
      <c r="D27" s="147"/>
      <c r="E27" s="147"/>
      <c r="F27" s="147"/>
      <c r="G27" s="147"/>
      <c r="H27" s="147"/>
      <c r="I27" s="147"/>
      <c r="J27" s="147"/>
      <c r="K27" s="147"/>
      <c r="L27" s="147"/>
      <c r="M27" s="147"/>
      <c r="N27" s="147"/>
      <c r="O27" s="52"/>
      <c r="P27" s="52"/>
      <c r="Q27" s="52"/>
    </row>
    <row r="28" spans="1:18" x14ac:dyDescent="0.25">
      <c r="A28" s="148" t="s">
        <v>40</v>
      </c>
      <c r="B28" s="148"/>
      <c r="C28" s="148"/>
      <c r="D28" s="148"/>
      <c r="E28" s="148"/>
      <c r="F28" s="148"/>
      <c r="G28" s="148"/>
      <c r="H28" s="148"/>
      <c r="I28" s="148"/>
      <c r="J28" s="148"/>
      <c r="K28" s="148"/>
      <c r="L28" s="148"/>
      <c r="M28" s="148"/>
      <c r="N28" s="148"/>
      <c r="O28" s="5"/>
      <c r="P28" s="5"/>
      <c r="Q28" s="5"/>
    </row>
    <row r="29" spans="1:18" x14ac:dyDescent="0.25">
      <c r="A29" s="148" t="s">
        <v>41</v>
      </c>
      <c r="B29" s="148"/>
      <c r="C29" s="148"/>
      <c r="D29" s="148"/>
      <c r="E29" s="148"/>
      <c r="F29" s="148"/>
      <c r="G29" s="148"/>
      <c r="H29" s="148"/>
      <c r="I29" s="148"/>
      <c r="J29" s="148"/>
      <c r="K29" s="148"/>
      <c r="L29" s="148"/>
      <c r="M29" s="148"/>
      <c r="N29" s="148"/>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9" bestFit="1" customWidth="1"/>
    <col min="6" max="6" width="15" style="43" bestFit="1" customWidth="1"/>
  </cols>
  <sheetData>
    <row r="6" spans="2:6" x14ac:dyDescent="0.25">
      <c r="B6" s="15" t="s">
        <v>9</v>
      </c>
      <c r="D6" s="37" t="s">
        <v>57</v>
      </c>
      <c r="F6" s="40" t="s">
        <v>58</v>
      </c>
    </row>
    <row r="7" spans="2:6" x14ac:dyDescent="0.25">
      <c r="B7" s="2" t="s">
        <v>59</v>
      </c>
      <c r="D7" s="38">
        <v>0</v>
      </c>
      <c r="F7" s="41">
        <v>0.08</v>
      </c>
    </row>
    <row r="8" spans="2:6" x14ac:dyDescent="0.25">
      <c r="B8" s="2" t="s">
        <v>60</v>
      </c>
      <c r="D8" s="38">
        <v>0.05</v>
      </c>
      <c r="F8" s="42">
        <v>0</v>
      </c>
    </row>
    <row r="9" spans="2:6" x14ac:dyDescent="0.25">
      <c r="B9" s="2" t="s">
        <v>61</v>
      </c>
      <c r="D9" s="38">
        <v>0.19</v>
      </c>
    </row>
    <row r="10" spans="2:6" x14ac:dyDescent="0.25">
      <c r="D10" s="3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71"/>
      <c r="C2" s="171"/>
      <c r="D2" s="180" t="s">
        <v>0</v>
      </c>
      <c r="E2" s="182"/>
      <c r="F2" s="182"/>
      <c r="G2" s="182"/>
      <c r="H2" s="181"/>
      <c r="I2" s="180" t="s">
        <v>1</v>
      </c>
      <c r="J2" s="181"/>
      <c r="K2" s="83"/>
    </row>
    <row r="3" spans="2:11" ht="15" customHeight="1" x14ac:dyDescent="0.25">
      <c r="B3" s="171"/>
      <c r="C3" s="171"/>
      <c r="D3" s="180" t="s">
        <v>2</v>
      </c>
      <c r="E3" s="182"/>
      <c r="F3" s="182"/>
      <c r="G3" s="182"/>
      <c r="H3" s="181"/>
      <c r="I3" s="180" t="s">
        <v>92</v>
      </c>
      <c r="J3" s="181"/>
      <c r="K3" s="82"/>
    </row>
    <row r="4" spans="2:11" ht="15" customHeight="1" x14ac:dyDescent="0.25">
      <c r="B4" s="171"/>
      <c r="C4" s="171"/>
      <c r="D4" s="183" t="s">
        <v>3</v>
      </c>
      <c r="E4" s="184"/>
      <c r="F4" s="184"/>
      <c r="G4" s="184"/>
      <c r="H4" s="185"/>
      <c r="I4" s="180" t="s">
        <v>95</v>
      </c>
      <c r="J4" s="181"/>
      <c r="K4" s="82"/>
    </row>
    <row r="5" spans="2:11" ht="15" customHeight="1" x14ac:dyDescent="0.25">
      <c r="B5" s="171"/>
      <c r="C5" s="171"/>
      <c r="D5" s="186"/>
      <c r="E5" s="187"/>
      <c r="F5" s="187"/>
      <c r="G5" s="187"/>
      <c r="H5" s="188"/>
      <c r="I5" s="180" t="s">
        <v>62</v>
      </c>
      <c r="J5" s="181"/>
      <c r="K5" s="82"/>
    </row>
    <row r="6" spans="2:11" x14ac:dyDescent="0.25">
      <c r="K6" s="74"/>
    </row>
    <row r="7" spans="2:11" ht="15.75" customHeight="1" x14ac:dyDescent="0.25">
      <c r="B7" s="175" t="s">
        <v>63</v>
      </c>
      <c r="C7" s="175"/>
      <c r="D7" s="175"/>
      <c r="E7" s="175"/>
      <c r="F7" s="175"/>
      <c r="G7" s="175"/>
      <c r="H7" s="175"/>
      <c r="I7" s="175"/>
      <c r="J7" s="175"/>
      <c r="K7" s="79"/>
    </row>
    <row r="8" spans="2:11" ht="15.75" customHeight="1" x14ac:dyDescent="0.25">
      <c r="B8" s="170" t="s">
        <v>64</v>
      </c>
      <c r="C8" s="170" t="s">
        <v>65</v>
      </c>
      <c r="D8" s="170"/>
      <c r="E8" s="170"/>
      <c r="F8" s="170"/>
      <c r="G8" s="175" t="s">
        <v>66</v>
      </c>
      <c r="H8" s="175"/>
      <c r="I8" s="175"/>
      <c r="J8" s="175"/>
      <c r="K8" s="79"/>
    </row>
    <row r="9" spans="2:11" ht="15.75" customHeight="1" x14ac:dyDescent="0.25">
      <c r="B9" s="170"/>
      <c r="C9" s="78" t="s">
        <v>67</v>
      </c>
      <c r="D9" s="78" t="s">
        <v>68</v>
      </c>
      <c r="E9" s="170" t="s">
        <v>69</v>
      </c>
      <c r="F9" s="170"/>
      <c r="G9" s="175"/>
      <c r="H9" s="175"/>
      <c r="I9" s="175"/>
      <c r="J9" s="175"/>
      <c r="K9" s="79"/>
    </row>
    <row r="10" spans="2:11" ht="15.75" customHeight="1" x14ac:dyDescent="0.25">
      <c r="B10" s="76">
        <v>1</v>
      </c>
      <c r="C10" s="76">
        <v>2021</v>
      </c>
      <c r="D10" s="76">
        <v>5</v>
      </c>
      <c r="E10" s="189">
        <v>24</v>
      </c>
      <c r="F10" s="189"/>
      <c r="G10" s="178" t="s">
        <v>70</v>
      </c>
      <c r="H10" s="178"/>
      <c r="I10" s="178"/>
      <c r="J10" s="178"/>
      <c r="K10" s="81"/>
    </row>
    <row r="11" spans="2:11" ht="57.75" customHeight="1" x14ac:dyDescent="0.25">
      <c r="B11" s="76">
        <v>2</v>
      </c>
      <c r="C11" s="76">
        <v>2022</v>
      </c>
      <c r="D11" s="76">
        <v>5</v>
      </c>
      <c r="E11" s="176">
        <v>31</v>
      </c>
      <c r="F11" s="177"/>
      <c r="G11" s="172" t="s">
        <v>71</v>
      </c>
      <c r="H11" s="173"/>
      <c r="I11" s="173"/>
      <c r="J11" s="174"/>
      <c r="K11" s="81"/>
    </row>
    <row r="12" spans="2:11" ht="82.5" customHeight="1" x14ac:dyDescent="0.25">
      <c r="B12" s="76">
        <v>3</v>
      </c>
      <c r="C12" s="76">
        <v>2022</v>
      </c>
      <c r="D12" s="76">
        <v>7</v>
      </c>
      <c r="E12" s="176">
        <v>27</v>
      </c>
      <c r="F12" s="177"/>
      <c r="G12" s="172" t="s">
        <v>72</v>
      </c>
      <c r="H12" s="173"/>
      <c r="I12" s="173"/>
      <c r="J12" s="174"/>
      <c r="K12" s="81"/>
    </row>
    <row r="13" spans="2:11" ht="100.5" customHeight="1" x14ac:dyDescent="0.25">
      <c r="B13" s="76">
        <v>4</v>
      </c>
      <c r="C13" s="76">
        <v>2023</v>
      </c>
      <c r="D13" s="76">
        <v>11</v>
      </c>
      <c r="E13" s="176">
        <v>30</v>
      </c>
      <c r="F13" s="177"/>
      <c r="G13" s="172" t="s">
        <v>87</v>
      </c>
      <c r="H13" s="173"/>
      <c r="I13" s="173"/>
      <c r="J13" s="174"/>
      <c r="K13" s="81"/>
    </row>
    <row r="14" spans="2:11" ht="70.5" customHeight="1" x14ac:dyDescent="0.25">
      <c r="B14" s="76">
        <v>5</v>
      </c>
      <c r="C14" s="76">
        <v>2024</v>
      </c>
      <c r="D14" s="84" t="s">
        <v>86</v>
      </c>
      <c r="E14" s="176">
        <v>27</v>
      </c>
      <c r="F14" s="177"/>
      <c r="G14" s="172" t="s">
        <v>88</v>
      </c>
      <c r="H14" s="173"/>
      <c r="I14" s="173"/>
      <c r="J14" s="174"/>
      <c r="K14" s="81"/>
    </row>
    <row r="15" spans="2:11" ht="76.5" customHeight="1" x14ac:dyDescent="0.25">
      <c r="B15" s="76">
        <v>6</v>
      </c>
      <c r="C15" s="76">
        <v>2024</v>
      </c>
      <c r="D15" s="84" t="s">
        <v>89</v>
      </c>
      <c r="E15" s="176"/>
      <c r="F15" s="177"/>
      <c r="G15" s="172" t="s">
        <v>91</v>
      </c>
      <c r="H15" s="173"/>
      <c r="I15" s="173"/>
      <c r="J15" s="174"/>
      <c r="K15" s="81"/>
    </row>
    <row r="16" spans="2:11" ht="15.75" customHeight="1" x14ac:dyDescent="0.25">
      <c r="B16" s="170" t="s">
        <v>73</v>
      </c>
      <c r="C16" s="170"/>
      <c r="D16" s="170"/>
      <c r="E16" s="170"/>
      <c r="F16" s="170"/>
      <c r="G16" s="170"/>
      <c r="H16" s="170"/>
      <c r="I16" s="170"/>
      <c r="J16" s="170"/>
      <c r="K16" s="77"/>
    </row>
    <row r="17" spans="2:11" x14ac:dyDescent="0.25">
      <c r="B17" s="170" t="s">
        <v>74</v>
      </c>
      <c r="C17" s="170"/>
      <c r="D17" s="170"/>
      <c r="E17" s="170"/>
      <c r="F17" s="170" t="s">
        <v>75</v>
      </c>
      <c r="G17" s="170"/>
      <c r="H17" s="170"/>
      <c r="I17" s="170"/>
      <c r="J17" s="170"/>
      <c r="K17" s="77"/>
    </row>
    <row r="18" spans="2:11" ht="15.75" customHeight="1" x14ac:dyDescent="0.25">
      <c r="B18" s="189" t="s">
        <v>76</v>
      </c>
      <c r="C18" s="189"/>
      <c r="D18" s="189"/>
      <c r="E18" s="189"/>
      <c r="F18" s="189" t="s">
        <v>90</v>
      </c>
      <c r="G18" s="189"/>
      <c r="H18" s="189"/>
      <c r="I18" s="189"/>
      <c r="J18" s="189"/>
      <c r="K18" s="75"/>
    </row>
    <row r="19" spans="2:11" x14ac:dyDescent="0.25">
      <c r="B19" s="170" t="s">
        <v>77</v>
      </c>
      <c r="C19" s="170"/>
      <c r="D19" s="170"/>
      <c r="E19" s="170"/>
      <c r="F19" s="170"/>
      <c r="G19" s="170"/>
      <c r="H19" s="170"/>
      <c r="I19" s="170"/>
      <c r="J19" s="170"/>
      <c r="K19" s="77"/>
    </row>
    <row r="20" spans="2:11" x14ac:dyDescent="0.25">
      <c r="B20" s="170" t="s">
        <v>74</v>
      </c>
      <c r="C20" s="170"/>
      <c r="D20" s="170"/>
      <c r="E20" s="170"/>
      <c r="F20" s="170" t="s">
        <v>75</v>
      </c>
      <c r="G20" s="170"/>
      <c r="H20" s="170"/>
      <c r="I20" s="170"/>
      <c r="J20" s="170"/>
      <c r="K20" s="77"/>
    </row>
    <row r="21" spans="2:11" ht="15.75" customHeight="1" x14ac:dyDescent="0.25">
      <c r="B21" s="191" t="s">
        <v>78</v>
      </c>
      <c r="C21" s="191"/>
      <c r="D21" s="191"/>
      <c r="E21" s="191"/>
      <c r="F21" s="191" t="s">
        <v>79</v>
      </c>
      <c r="G21" s="191"/>
      <c r="H21" s="191"/>
      <c r="I21" s="191"/>
      <c r="J21" s="191"/>
      <c r="K21" s="80"/>
    </row>
    <row r="22" spans="2:11" ht="15.75" customHeight="1" x14ac:dyDescent="0.25">
      <c r="B22" s="175" t="s">
        <v>80</v>
      </c>
      <c r="C22" s="175"/>
      <c r="D22" s="175"/>
      <c r="E22" s="175"/>
      <c r="F22" s="175"/>
      <c r="G22" s="175"/>
      <c r="H22" s="175"/>
      <c r="I22" s="175"/>
      <c r="J22" s="175"/>
      <c r="K22" s="79"/>
    </row>
    <row r="23" spans="2:11" x14ac:dyDescent="0.25">
      <c r="B23" s="170" t="s">
        <v>74</v>
      </c>
      <c r="C23" s="170"/>
      <c r="D23" s="170"/>
      <c r="E23" s="170" t="s">
        <v>75</v>
      </c>
      <c r="F23" s="170"/>
      <c r="G23" s="170"/>
      <c r="H23" s="170" t="s">
        <v>81</v>
      </c>
      <c r="I23" s="170"/>
      <c r="J23" s="170"/>
      <c r="K23" s="77"/>
    </row>
    <row r="24" spans="2:11" x14ac:dyDescent="0.25">
      <c r="B24" s="170"/>
      <c r="C24" s="170"/>
      <c r="D24" s="170"/>
      <c r="E24" s="170"/>
      <c r="F24" s="170"/>
      <c r="G24" s="170"/>
      <c r="H24" s="78" t="s">
        <v>67</v>
      </c>
      <c r="I24" s="78" t="s">
        <v>68</v>
      </c>
      <c r="J24" s="78" t="s">
        <v>69</v>
      </c>
      <c r="K24" s="77"/>
    </row>
    <row r="25" spans="2:11" x14ac:dyDescent="0.25">
      <c r="B25" s="189" t="s">
        <v>82</v>
      </c>
      <c r="C25" s="189"/>
      <c r="D25" s="189"/>
      <c r="E25" s="191" t="s">
        <v>83</v>
      </c>
      <c r="F25" s="191"/>
      <c r="G25" s="191"/>
      <c r="H25" s="76">
        <v>2024</v>
      </c>
      <c r="I25" s="84" t="s">
        <v>89</v>
      </c>
      <c r="J25" s="76"/>
      <c r="K25" s="75"/>
    </row>
    <row r="26" spans="2:11" x14ac:dyDescent="0.25">
      <c r="K26" s="74"/>
    </row>
    <row r="27" spans="2:11" ht="56.25" customHeight="1" x14ac:dyDescent="0.25">
      <c r="B27" s="74"/>
      <c r="C27" s="190" t="s">
        <v>84</v>
      </c>
      <c r="D27" s="190"/>
      <c r="E27" s="190"/>
      <c r="F27" s="190"/>
      <c r="G27" s="190"/>
      <c r="H27" s="190"/>
      <c r="I27" s="190"/>
      <c r="K27" s="74"/>
    </row>
    <row r="28" spans="2:11" ht="16.5" customHeight="1" x14ac:dyDescent="0.25">
      <c r="E28" s="179" t="s">
        <v>85</v>
      </c>
      <c r="F28" s="179"/>
      <c r="G28" s="179"/>
      <c r="H28" s="179"/>
      <c r="I28" s="179"/>
      <c r="J28" s="179"/>
      <c r="K28" s="73"/>
    </row>
    <row r="29" spans="2:11" x14ac:dyDescent="0.25">
      <c r="B29" s="74"/>
      <c r="C29" s="74"/>
      <c r="D29" s="74"/>
      <c r="E29" s="179"/>
      <c r="F29" s="179"/>
      <c r="G29" s="179"/>
      <c r="H29" s="179"/>
      <c r="I29" s="179"/>
      <c r="J29" s="179"/>
      <c r="K29" s="73"/>
    </row>
    <row r="30" spans="2:11" ht="15" customHeight="1" x14ac:dyDescent="0.25">
      <c r="C30" s="72"/>
      <c r="D30" s="72"/>
      <c r="E30" s="72"/>
      <c r="F30" s="72"/>
      <c r="G30" s="72"/>
      <c r="H30" s="72"/>
    </row>
    <row r="31" spans="2:11" x14ac:dyDescent="0.25">
      <c r="B31" s="72"/>
      <c r="C31" s="72"/>
      <c r="D31" s="72"/>
      <c r="E31" s="72"/>
      <c r="F31" s="72"/>
      <c r="G31" s="72"/>
      <c r="H31" s="72"/>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1"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Bienes y Servicios</vt:lpstr>
      <vt:lpstr>Servicio2 (Bienestar U)</vt:lpstr>
      <vt:lpstr>Servicio3 (Bienestar U)</vt:lpstr>
      <vt:lpstr>Cálculos</vt:lpstr>
      <vt:lpstr>CONTROL CAMBIOS</vt:lpstr>
      <vt:lpstr>'Bienes y Servicios'!Área_de_impresión</vt:lpstr>
      <vt:lpstr>'Servicio2 (Bienestar U)'!Área_de_impresión</vt:lpstr>
      <vt:lpstr>'Servicio3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2024-07-22T22:04:40Z</cp:lastPrinted>
  <dcterms:created xsi:type="dcterms:W3CDTF">2017-04-28T13:22:52Z</dcterms:created>
  <dcterms:modified xsi:type="dcterms:W3CDTF">2024-09-20T23:19:39Z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