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311 DE 2024/DOCUMENTOS DE PUBLICACIÓN CONTRATACIÓN DIRECTA/"/>
    </mc:Choice>
  </mc:AlternateContent>
  <xr:revisionPtr revIDLastSave="105" documentId="13_ncr:1_{F325527D-AE3E-4150-8C66-BA9D114568FD}" xr6:coauthVersionLast="47" xr6:coauthVersionMax="47" xr10:uidLastSave="{D1DC0752-4637-4DD2-8F73-628CBD755DB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7" l="1"/>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A17" i="7" l="1"/>
  <c r="A18" i="7"/>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16" i="7"/>
  <c r="L76" i="7"/>
  <c r="M76" i="7" s="1"/>
  <c r="L77" i="7"/>
  <c r="M77" i="7" s="1"/>
  <c r="L78" i="7"/>
  <c r="M78" i="7" s="1"/>
  <c r="L79" i="7"/>
  <c r="M79" i="7" s="1"/>
  <c r="O84" i="7" s="1"/>
  <c r="L15" i="7"/>
  <c r="M15" i="7" s="1"/>
  <c r="O82" i="7"/>
  <c r="O81" i="7"/>
  <c r="L14" i="7"/>
  <c r="M14" i="7" s="1"/>
  <c r="O85" i="7" s="1"/>
  <c r="J14" i="7"/>
  <c r="H14" i="7"/>
  <c r="K79" i="7" l="1"/>
  <c r="N78" i="7"/>
  <c r="O78" i="7" s="1"/>
  <c r="N77" i="7"/>
  <c r="O77" i="7" s="1"/>
  <c r="K78" i="7"/>
  <c r="K77" i="7"/>
  <c r="K15" i="7"/>
  <c r="K76" i="7"/>
  <c r="N76" i="7"/>
  <c r="O76" i="7" s="1"/>
  <c r="N79" i="7"/>
  <c r="O79" i="7" s="1"/>
  <c r="N15" i="7"/>
  <c r="O15" i="7" s="1"/>
  <c r="O80" i="7"/>
  <c r="O83" i="7" s="1"/>
  <c r="K14" i="7"/>
  <c r="O86" i="7"/>
  <c r="N14" i="7"/>
  <c r="O14" i="7" s="1"/>
  <c r="O87" i="7" l="1"/>
  <c r="O88" i="7" s="1"/>
  <c r="O89" i="7" s="1"/>
</calcChain>
</file>

<file path=xl/sharedStrings.xml><?xml version="1.0" encoding="utf-8"?>
<sst xmlns="http://schemas.openxmlformats.org/spreadsheetml/2006/main" count="228" uniqueCount="153">
  <si>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</si>
  <si>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</si>
  <si>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</si>
  <si>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</si>
  <si>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</si>
  <si>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</si>
  <si>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</si>
  <si>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</si>
  <si>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</si>
  <si>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</si>
  <si>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</si>
  <si>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</si>
  <si>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</si>
  <si>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</si>
  <si>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</si>
  <si>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</si>
  <si>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</si>
  <si>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</si>
  <si>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</si>
  <si>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</si>
  <si>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</si>
  <si>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</si>
  <si>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</si>
  <si>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</si>
  <si>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</si>
  <si>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</si>
  <si>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</si>
  <si>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</si>
  <si>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</si>
  <si>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</si>
  <si>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</si>
  <si>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</si>
  <si>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</si>
  <si>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</si>
  <si>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</si>
  <si>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</si>
  <si>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</si>
  <si>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</si>
  <si>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</si>
  <si>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</si>
  <si>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</si>
  <si>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</si>
  <si>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</si>
  <si>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</si>
  <si>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</si>
  <si>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</si>
  <si>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</si>
  <si>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</si>
  <si>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</si>
  <si>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</si>
  <si>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</si>
  <si>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</si>
  <si>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</si>
  <si>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</si>
  <si>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</si>
  <si>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</si>
  <si>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</si>
  <si>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</si>
  <si>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</si>
  <si>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</si>
  <si>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</si>
  <si>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</si>
  <si>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</si>
  <si>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</si>
  <si>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</si>
  <si>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</si>
  <si>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</si>
  <si>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</si>
  <si>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</si>
  <si>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</si>
  <si>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</si>
  <si>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</si>
  <si>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</si>
  <si>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</si>
  <si>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</si>
  <si>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</si>
  <si>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</si>
  <si>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</si>
  <si>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</si>
  <si>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</si>
  <si>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</si>
  <si>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</si>
  <si>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Set de pinceles artísticos sintéticos planos X 12. El set de pinceles debe contener 12 Pinceles planos: 1, 2, 3, 4, 5, 6, 7, 8, 9, 10, 11, 12. Ideales para acuarela, óleos y acrílicos. Cerda sintética suave.</t>
  </si>
  <si>
    <t>Set de pinceles artísticos sintéticos redondos X 12. El set de pinceles debe contener 12 Pinceles redondos: 1, 2, 3, 4, 5, 6, 7, 8, 9, 10, 11, 12. Ideales para líneas anchas, trabajo de golpe, caligrafía. Cerda sintética suave.</t>
  </si>
  <si>
    <t>Lápices de dibujo X 12, lápiz de dibujo hexagonal, de alta calidad, especialmente adecuado para escribir, dibujar y tramar, debidamente clasificados: 6B, 5B, 4B, 3B, 2B, B, HB, F, H, 2H, 3H, 4H, con borrador, de madera maciza adecuado para escribir, dibujar, esbozar y eclosionar</t>
  </si>
  <si>
    <t>Set de brochas x 12. Material: madera, nylon y metal. El set debe contener 12 brochas número: 1, 2, 3, 4, 5, 6, 7, 8, 9, 10, 11, 12. Ideal para pintura al óleo y acrílica, de alta calidad en Pelos / fibras / cerdas suaves, elásticas y fuertes marca reconocida.</t>
  </si>
  <si>
    <t>Lápices de pintura al pastel. Set x 24 aplicación tanto para colores fuertes e intensos como para delicados tonos pastel, con diseño ergonómico y mina suave que aseguren un uso cómodo y prolongado de alta calidad, esistencia a la acción de la luz y luminosidad de color, pigmentacion de facil borrado, colores que se mantienen fijados y Mina de 4,3 mm de grosor preferiblemente, madera certificada, marca reconocida.</t>
  </si>
  <si>
    <t>Lápiz carboncillo seco de mina blanda set x 12 unidades, dimensiones - 8mm diámetro, 95mm largo, graduación diferente que va desde 2H hasta 8B, lo que te permite tener un amplio rango de tonos y texturas para tus dibujos. Los lápices 8B-H son ideales para escribir, dibujar y bosquejar, mientras que los B-2H son perfectos para dibujo técnico y trazos en papeles transparentes. de alta calidad, marca reconocida.</t>
  </si>
  <si>
    <t>Set de 3 lápices sanguina, sepia y blanco con dimensiones - 8mm diámetro 95mm largo. de alta calidad, resistente a la luz y es de alta pigmentación, Composición a base de óxidos naturales de alta calidad para bocetos y dibujo. Grosor de la mina: 3,8 mm. marca reconocida.</t>
  </si>
  <si>
    <t>Set de 22 estiletes en plástico, fabricados con plástico doble punta de alta calidad, resistentes de marca reconocida</t>
  </si>
  <si>
    <t>Set de marcadores X 80 Unidades, colores surtidos a base de alcohol doble punta biselada, no borrable que logra trazos gruesos o finos. no tóxicos y lavables, con gran volumen de tinta de alta calidad, marca reconocida.</t>
  </si>
  <si>
    <t>Set de lápices de colores x 15, profesionales diseñados para realizar trabajos detallados, con pigmentos de alta calidad, resistentes a quebraduras, unipunta, graduación 2HB y de alta calidad,  que permitan su usa en papel, madera, cartón, lienzo y cerámica.como cuerpo redondo, mina de 3.8 mm de grosor, resistencia a la rotura por su encolado elástico entre la mina y la madera, marca reconocida.</t>
  </si>
  <si>
    <t>Bastidor que incluya lienzo para proyectos en pintura acrílica o pintura al óleo completo debidamente forrado para evitar deterioro o suciedad, el lienzo de alta calidad hecho 100% algodón. Tamaño 30cm x 40cm.</t>
  </si>
  <si>
    <t>Bastidor que incluya lienzo para proyectos en pintura acrílica o pintura al óleo completo debidamente forrado para evitar deterioro o suciedad, el lienzo de alta calidad hecho 100% algodón. Tamaño 30cm x 20cm.</t>
  </si>
  <si>
    <t>Bastidor que incluya lienzo para proyectos en pintura acrílica o pintura al óleo completo debidamente forrado para evitar deterioro o suciedad,  el lienzo de alta calidad hecho 100% algodón. Tamaño 15cm x 20cm.</t>
  </si>
  <si>
    <t>Bastidor que incluya lienzo para proyectosen pintura acrílica o pintura al óleo completo debidamente forrado para evitar deterioro o suciedad, el lienzo de alta calidad hecho 100% algodón. Tamaño 15cm x 15cm.</t>
  </si>
  <si>
    <t>Artículo de disfraz para mano con boca móvil, set de 12 títeres de animales en material exterior: 95% poliéster, 5% elastano; relleno: 100% poliéster, con medidas 13 x 34 x 22 cm hecho de materiales suaves y resistentes, con formas de animales surtidos, no se deforma facilmente, lavable, material de calidad.</t>
  </si>
  <si>
    <t>Pelota burbuja para malabares 69mm, pelota de PVC rellena con semillas mijo 69 mm (145 g) textura lisa, de diferentes colores</t>
  </si>
  <si>
    <t>Peluca corta de fibra sintética, diferentes colores, estilos que parezcan naturales,  colores surtidos, textura lisa</t>
  </si>
  <si>
    <t>Set de 60 pieza de barba con cejas postizas de franela corta, cejas y bigotes artificiales con adhesivo en la parte trasera, material franela, el set contiene: 6 pares de cejas postizas negras (2 piezas, un par), 30 barbas falsas negras, 6 barbas falsas marrones, 3 barbas falsas blancas, 3 pares de cejas postizas de color blanco cremoso (2 piezas, un par).</t>
  </si>
  <si>
    <t>Kit 18 piezas brochas de alta calidad para maquillar, debe contener cepillos de aplicación completos, multifuncionales, para piel sensible y excelente para cualquier tipo de líquido o crema, material de madera y material sintético suave y denso, para un uso prolongado, debe incluir, los pinceles faciales, los cepillos de ojos, los pinceles para los labios y los cepillos de base, con todos los requisitos para su aplicación de maquillaje de ojos y cara.</t>
  </si>
  <si>
    <t>Set de cuerdas para guitarra clásica de alta resistencia y calidad. Materiales: nailon, tensión: alta, calibres: 0285,0327,0409,030,036,044</t>
  </si>
  <si>
    <t>Set Cuerdas de alta resistencia y calidad para guitarra eléctrica. Materiales: NIQUEL XT, Calibres: 10 - 13 -17 - 30 - 42 - 52, cuerdas de acero con tratamiento avanzado de resistencia a la corrosión en cada cuerda del juego.</t>
  </si>
  <si>
    <t>Set de cuerdas para ukulele tenor de alta resistencia y calidad, cuerdas de nylon claras que brindan calidez, claridad y proyección equilibrada para ukelele tenor.</t>
  </si>
  <si>
    <t>Set juego de cuerdas bajo eléctrico 5 cuerdas 50-135, calibres 050, 070, 085, 105, 135.</t>
  </si>
  <si>
    <t>Par de baquetas para batería 5B de alta resistencia y calidad, tipo de palo de percusión palillo, Material de la punta: madera.</t>
  </si>
  <si>
    <t>Plastilina para moldear de 500 g de fácil manipulación, que no se pega, de alta calidad, con colores surtidos incluyan: 3 amarillos 3 azules, 3 rojos, 3 verdes, 3 morados, 3 naranjas, 3 duraznos, 3 blancos, 3 negros, de alta consistencia, no toxica.</t>
  </si>
  <si>
    <t>Set de pintura óleos X 18 unidades de (12ml) cada una, de alta calidad con resistencia del color al agua, brillo e intensidad, marca reconocida, para superficies como lienzo.</t>
  </si>
  <si>
    <t>Set de pinturas acuarelas x 18 tubos, cada tubo contiene 12 ml. de alta calidad en la solvencia del pigmento y al agua, además de  la calidad e intensidad del color,  marca reconocida</t>
  </si>
  <si>
    <t>Tubo de pintura óleo (6 blancos, 6 negros, 4 amarillos, 4 rojos, 4 azules). Tipo: pintura al óleo, Aplicación: lienzo / tablero de lona / madera. Tamaño: 50 ML, de alta calidad, ecológica.</t>
  </si>
  <si>
    <t>Set de pintura acrílica extrafina colores altamente concentrados, juego x 12 pinturas en tubos de 60 ml líquidas, colores surtidos, de alta calidad flexibilidad, alto poder tintóreo, acabado satinado, alta adherencia, resistente a la luz, no amarillea, secado rápido, colores no tóxicos, de marca reconocida.</t>
  </si>
  <si>
    <t>Frasco de barniz artístico lata aerosol x 300 ml para óleo y acrílico, incoloro de alta calidad, marca reconocida. Con ficha técnica y hoja de seguridad. </t>
  </si>
  <si>
    <t>Frasco de disolvente líquido, trementina x 1 galón de alta calidad, marca reconocida. Con ficha técnica y hoja de seguridad. </t>
  </si>
  <si>
    <t>Frasco de aceite de linaza x 1 litro. Producto utilizado como diluyente de pintura al óleo de alta calidad, marca reconocida. Con ficha técnica y hoja de seguridad. </t>
  </si>
  <si>
    <t>Frasco de Varsol x 800 ml para diluir pinturas de aceite, de alta calidad, marca reconocida. Con ficha técnica y hoja de seguridad.</t>
  </si>
  <si>
    <t>Kit de maquillaje resistente al agua, de excelente pigmentación, larga duración, anti alérgico, que contenga como mínimo:12 sombras mate,12 sombras perladas, 4 iluminadores, 3 rubores, 4 brillos labial, 4 betún para cejas en estuche plegable o practico.</t>
  </si>
  <si>
    <t>Pintucaritas set por 12 unidades de colores azul, negro, amarillo, verde, rojo, plateado, dorado, naranja, blanco, café, fucsia, morado, para rostro, contextura cremosa, cada una de 20 ml o 30 gramos aproximadamente. Hipoalergénico, resistente al agua y al sudor, que sea de fácil remoción.</t>
  </si>
  <si>
    <t>Pintura vinilo tipo 2 lavable, galón. Surtidos de los colores, 4 rojos, 4 azules, 4 amarillos, 4 blancos, 4 negros, Con ficha técnica y hoja de seguridad.</t>
  </si>
  <si>
    <t>Block de papel edad media, tamaño ¼ de pliego 35 cm x 50 cm x 50 hojas para dibujar en lápiz o carboncillo.</t>
  </si>
  <si>
    <t>Block de papel edad media, tamaño 1/8 de pliego 35 cm x 28 cm x 50 hojas para dibujar en lápiz o carboncillo.</t>
  </si>
  <si>
    <t>Paquete de papel acuarela x 10 unidades, Prensado En Frío, 50% Algodón tamaño ¼ de pliego 35 cm x 50 cm. para acuarela, temple, grafito, carboncillo, cera, rotulador, impresiones artísticas.</t>
  </si>
  <si>
    <t>Paquete de papel acuarela x 10 unidades, Prensado En Frío, 50% Algodón, tamaño 1/8 de pliego 35 cm x 25 cm. para acuarela, temple, grafito, carboncillo, cera, rotulador, impresiones artísticas.</t>
  </si>
  <si>
    <t>Cuaderno profesional para dibujo, libreta de bocetos, de diseño simple y elegante, tamaño 22 cm x 30 cm, 80 páginas, papel de 90 g para dibujos con mina seca.</t>
  </si>
  <si>
    <t>Papel pergamino (mantequilla) de alta transparencia, para trabajos a tinta, bosquejos y croquis para dibujo y diseño técnico. Tamaño 1/8 x 35 hojas 42 g.</t>
  </si>
  <si>
    <t>Papel pergamino (mantequilla) de alta transparencia, para trabajos a tinta, bosquejos y croquis para dibujo y diseño técnico. Tamaño 1/4 x 35 hojas 42 g.</t>
  </si>
  <si>
    <t>Papel Kraft en rollo 100 cm x 167 m, ecológico, reciclable, biodegradable, color marrón o tabaco.</t>
  </si>
  <si>
    <t>Cartulina blanca de 1/8 x 20 hojas. para lápiz, Carboncillo, Tinta, Tizas de arte, pasteles.</t>
  </si>
  <si>
    <t>Cartulina blanca de 1/4 x 20 hojas. para lápiz, Carboncillo, Tinta, Tizas de arte, pasteles.</t>
  </si>
  <si>
    <t>Rollo papel Bond 75 g de 91 cm x 100 m.</t>
  </si>
  <si>
    <t>Cartulina negra iris 160 g de 1/8 x 50 unidades, para trabajos decorativos, dibujo con tiza y pasteles.</t>
  </si>
  <si>
    <t>Paquete de block papel iris 1/8 de 35 hojas x 12 unidades, superficie lisa de alta calidad en ambos lados variedad en gama de colores.</t>
  </si>
  <si>
    <t>Block papel origami 10 cm x 10 cm de 100 hojas, superficie lisa de alta calidad en ambos lados variedad en gama de colores y estampados.</t>
  </si>
  <si>
    <t>Cartón industrial pliego (70x100) cm. Grosor 2.5-3 mm de marca reconocida.</t>
  </si>
  <si>
    <t>Cartón pluma o foam board (pliego) 70 X 100 Cm x 25 unidades de marca reconocida.</t>
  </si>
  <si>
    <t>Cartón fino (cartón cartulina) pliego 70x100cm, por 15 unidades, calibre 300mg de buena calidad.</t>
  </si>
  <si>
    <t>Tabla paleta mezcladora en madera acrílica reutilizable, de alta calidad, robusta y no frágil Ovalada Lisa de fácil lavado para pintar en acrílico, acuarela, pintura al óleo X Unidad. Tamaño: 28 x 21 cm / 165 x 114 pulgadas para cada paleta.</t>
  </si>
  <si>
    <t>Tabla planillera tamaño oficio, en madera laminada de alta durabilidad con gancho de presión pisa papel metalico grande, de alta calidad, marca reconocida</t>
  </si>
  <si>
    <t>Listones de pino 2X2, pulgadas 3.2 m, cepillado 4.1X4.1 cm de alta calidad.</t>
  </si>
  <si>
    <t>Láminas MDF 4mm 1.83x2.44 metros,  material pino radiata, de alta calidad</t>
  </si>
  <si>
    <t>Telón negro de 8 metros de largo por 4 metros de ancho. Material Jacquard, con cinta de cortina con orificios cocida en la parte superior.</t>
  </si>
  <si>
    <t>Tela satín rígido azul oscuro ancho 150 cm, peso 100 g/m2. Composición 100% poliéster estiramiento nulo, segmentos de 2 metros.</t>
  </si>
  <si>
    <t>Tela satín rígido azul claro ancho 150 cm, peso 100 g/m2. Composición 100% poliéster estiramiento nulo, segmentos de 2 metros</t>
  </si>
  <si>
    <t>Tela satín rígido rojo ancho 150 cm, peso 100 g/m2. Composición 100% poliéster estiramiento nulo, segmentos de 2 metros </t>
  </si>
  <si>
    <t>Tela satín rígido naranja ancho 150 cm, peso 100 g/m2. Composición 100% poliéster estiramiento nulo, segmentos de 2 metros</t>
  </si>
  <si>
    <t>Tela satín rígido blanco ancho 150 cm, peso 100 g/m2. Composición 100% poliéster estiramiento nulo, segmentos de 2 metros</t>
  </si>
  <si>
    <t>Tela satín rígido verde ancho 150 cm, peso 100 g/m2. Composición 100% poliéster estiramiento nulo, segmentos de 2 metros</t>
  </si>
  <si>
    <t>Camisetas negras, manga larga tallas (10 M, 20 L y 10 XL). Hombre algodón 100% color sólido, cuello redondo, sin cremallera.</t>
  </si>
  <si>
    <t>Camisetas negras, manga larga tallas (10 S, 20 M, 10 L). Mujer algodón 100% color sólido, cuello redondo sin cremallera.</t>
  </si>
  <si>
    <t>PAQUETE</t>
  </si>
  <si>
    <t>CAJA</t>
  </si>
  <si>
    <t>FRASCO</t>
  </si>
  <si>
    <t>GALON</t>
  </si>
  <si>
    <t>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</si>
</sst>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6" xfId="0" applyFont="1" applyBorder="1" applyAlignment="1">
      <alignment horizontal="lef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45"/>
  <sheetViews>
    <sheetView showGridLines="0" tabSelected="1" view="pageBreakPreview" topLeftCell="A6" zoomScale="90" zoomScaleNormal="70" zoomScaleSheetLayoutView="90" zoomScalePageLayoutView="55" workbookViewId="0">
      <selection activeCell="C15" sqref="C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2"/>
      <c r="B2" s="63" t="s">
        <v>0</v>
      </c>
      <c r="C2" s="63"/>
      <c r="D2" s="63"/>
      <c r="E2" s="63"/>
      <c r="F2" s="63"/>
      <c r="G2" s="63"/>
      <c r="H2" s="63"/>
      <c r="I2" s="63"/>
      <c r="J2" s="63"/>
      <c r="K2" s="63"/>
      <c r="L2" s="63"/>
      <c r="M2" s="63"/>
      <c r="N2" s="64" t="s">
        <v>80</v>
      </c>
      <c r="O2" s="64"/>
    </row>
    <row r="3" spans="1:15" ht="15.75" customHeight="1" x14ac:dyDescent="0.25">
      <c r="A3" s="62"/>
      <c r="B3" s="63" t="s">
        <v>2</v>
      </c>
      <c r="C3" s="63"/>
      <c r="D3" s="63"/>
      <c r="E3" s="63"/>
      <c r="F3" s="63"/>
      <c r="G3" s="63"/>
      <c r="H3" s="63"/>
      <c r="I3" s="63"/>
      <c r="J3" s="63"/>
      <c r="K3" s="63"/>
      <c r="L3" s="63"/>
      <c r="M3" s="63"/>
      <c r="N3" s="64" t="s">
        <v>77</v>
      </c>
      <c r="O3" s="64"/>
    </row>
    <row r="4" spans="1:15" ht="16.5" customHeight="1" x14ac:dyDescent="0.25">
      <c r="A4" s="62"/>
      <c r="B4" s="63" t="s">
        <v>3</v>
      </c>
      <c r="C4" s="63"/>
      <c r="D4" s="63"/>
      <c r="E4" s="63"/>
      <c r="F4" s="63"/>
      <c r="G4" s="63"/>
      <c r="H4" s="63"/>
      <c r="I4" s="63"/>
      <c r="J4" s="63"/>
      <c r="K4" s="63"/>
      <c r="L4" s="63"/>
      <c r="M4" s="63"/>
      <c r="N4" s="64" t="s">
        <v>79</v>
      </c>
      <c r="O4" s="64"/>
    </row>
    <row r="5" spans="1:15" ht="15" customHeight="1" x14ac:dyDescent="0.25">
      <c r="A5" s="62"/>
      <c r="B5" s="63"/>
      <c r="C5" s="63"/>
      <c r="D5" s="63"/>
      <c r="E5" s="63"/>
      <c r="F5" s="63"/>
      <c r="G5" s="63"/>
      <c r="H5" s="63"/>
      <c r="I5" s="63"/>
      <c r="J5" s="63"/>
      <c r="K5" s="63"/>
      <c r="L5" s="63"/>
      <c r="M5" s="63"/>
      <c r="N5" s="64" t="s">
        <v>4</v>
      </c>
      <c r="O5" s="64"/>
    </row>
    <row r="7" spans="1:15" x14ac:dyDescent="0.25">
      <c r="A7" s="5" t="s">
        <v>5</v>
      </c>
    </row>
    <row r="8" spans="1:15" ht="9.9499999999999993" customHeight="1" x14ac:dyDescent="0.25">
      <c r="A8" s="6"/>
    </row>
    <row r="9" spans="1:15" ht="30" customHeight="1" x14ac:dyDescent="0.25">
      <c r="A9" s="84" t="s">
        <v>6</v>
      </c>
      <c r="B9" s="85"/>
      <c r="D9" s="69" t="s">
        <v>7</v>
      </c>
      <c r="E9" s="70"/>
      <c r="F9" s="71"/>
      <c r="G9" s="72"/>
      <c r="H9" s="72"/>
      <c r="I9" s="73"/>
      <c r="K9" s="69" t="s">
        <v>8</v>
      </c>
      <c r="L9" s="70"/>
      <c r="M9" s="67"/>
      <c r="N9" s="68"/>
    </row>
    <row r="10" spans="1:15" ht="8.25" customHeight="1" x14ac:dyDescent="0.25">
      <c r="A10" s="86"/>
      <c r="B10" s="87"/>
      <c r="C10" s="7"/>
      <c r="E10" s="8"/>
      <c r="F10" s="8"/>
      <c r="M10" s="8"/>
      <c r="N10" s="2"/>
    </row>
    <row r="11" spans="1:15" ht="30" customHeight="1" x14ac:dyDescent="0.25">
      <c r="A11" s="88"/>
      <c r="B11" s="89"/>
      <c r="D11" s="69" t="s">
        <v>9</v>
      </c>
      <c r="E11" s="70"/>
      <c r="F11" s="71"/>
      <c r="G11" s="72"/>
      <c r="H11" s="72"/>
      <c r="I11" s="73"/>
      <c r="K11" s="69" t="s">
        <v>10</v>
      </c>
      <c r="L11" s="70"/>
      <c r="M11" s="65"/>
      <c r="N11" s="66"/>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32.75" customHeight="1" x14ac:dyDescent="0.25">
      <c r="A14" s="26">
        <v>1</v>
      </c>
      <c r="B14" s="126" t="s">
        <v>82</v>
      </c>
      <c r="C14" s="12"/>
      <c r="D14" s="57">
        <v>50</v>
      </c>
      <c r="E14" s="57" t="s">
        <v>148</v>
      </c>
      <c r="F14" s="13"/>
      <c r="G14" s="11"/>
      <c r="H14" s="1">
        <f>+ROUND(F14*G14,0)</f>
        <v>0</v>
      </c>
      <c r="I14" s="11"/>
      <c r="J14" s="1">
        <f t="shared" ref="J14:J77"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132" customHeight="1" x14ac:dyDescent="0.25">
      <c r="A15" s="26">
        <v>2</v>
      </c>
      <c r="B15" s="126" t="s">
        <v>83</v>
      </c>
      <c r="C15" s="12"/>
      <c r="D15" s="57">
        <v>50</v>
      </c>
      <c r="E15" s="57" t="s">
        <v>148</v>
      </c>
      <c r="F15" s="13"/>
      <c r="G15" s="11"/>
      <c r="H15" s="1">
        <f t="shared" ref="H15:H78" si="6">+ROUND(F15*G15,0)</f>
        <v>0</v>
      </c>
      <c r="I15" s="11"/>
      <c r="J15" s="1">
        <f t="shared" si="0"/>
        <v>0</v>
      </c>
      <c r="K15" s="1">
        <f t="shared" ref="K15" si="7">ROUND(F15+H15+J15,0)</f>
        <v>0</v>
      </c>
      <c r="L15" s="1">
        <f t="shared" ref="L15" si="8">ROUND(F15*D15,0)</f>
        <v>0</v>
      </c>
      <c r="M15" s="1">
        <f t="shared" ref="M15" si="9">ROUND(L15*G15,0)</f>
        <v>0</v>
      </c>
      <c r="N15" s="1">
        <f t="shared" ref="N15" si="10">ROUND(L15*I15,0)</f>
        <v>0</v>
      </c>
      <c r="O15" s="27">
        <f t="shared" ref="O15" si="11">ROUND(L15+N15+M15,0)</f>
        <v>0</v>
      </c>
    </row>
    <row r="16" spans="1:15" s="9" customFormat="1" ht="132" customHeight="1" x14ac:dyDescent="0.25">
      <c r="A16" s="26">
        <f>1+A15</f>
        <v>3</v>
      </c>
      <c r="B16" s="126" t="s">
        <v>84</v>
      </c>
      <c r="C16" s="12"/>
      <c r="D16" s="57">
        <v>45</v>
      </c>
      <c r="E16" s="57" t="s">
        <v>149</v>
      </c>
      <c r="F16" s="13"/>
      <c r="G16" s="11"/>
      <c r="H16" s="1">
        <f t="shared" si="6"/>
        <v>0</v>
      </c>
      <c r="I16" s="11"/>
      <c r="J16" s="1">
        <f t="shared" si="0"/>
        <v>0</v>
      </c>
      <c r="K16" s="1"/>
      <c r="L16" s="1"/>
      <c r="M16" s="1"/>
      <c r="N16" s="1"/>
      <c r="O16" s="27"/>
    </row>
    <row r="17" spans="1:15" s="9" customFormat="1" ht="132" customHeight="1" x14ac:dyDescent="0.25">
      <c r="A17" s="26">
        <f t="shared" ref="A17:A79" si="12">1+A16</f>
        <v>4</v>
      </c>
      <c r="B17" s="126" t="s">
        <v>85</v>
      </c>
      <c r="C17" s="12"/>
      <c r="D17" s="57">
        <v>45</v>
      </c>
      <c r="E17" s="57" t="s">
        <v>148</v>
      </c>
      <c r="F17" s="13"/>
      <c r="G17" s="11"/>
      <c r="H17" s="1">
        <f t="shared" si="6"/>
        <v>0</v>
      </c>
      <c r="I17" s="11"/>
      <c r="J17" s="1">
        <f t="shared" si="0"/>
        <v>0</v>
      </c>
      <c r="K17" s="1"/>
      <c r="L17" s="1"/>
      <c r="M17" s="1"/>
      <c r="N17" s="1"/>
      <c r="O17" s="27"/>
    </row>
    <row r="18" spans="1:15" s="9" customFormat="1" ht="132" customHeight="1" x14ac:dyDescent="0.25">
      <c r="A18" s="26">
        <f t="shared" si="12"/>
        <v>5</v>
      </c>
      <c r="B18" s="126" t="s">
        <v>86</v>
      </c>
      <c r="C18" s="12"/>
      <c r="D18" s="57">
        <v>45</v>
      </c>
      <c r="E18" s="57" t="s">
        <v>149</v>
      </c>
      <c r="F18" s="13"/>
      <c r="G18" s="11"/>
      <c r="H18" s="1">
        <f t="shared" si="6"/>
        <v>0</v>
      </c>
      <c r="I18" s="11"/>
      <c r="J18" s="1">
        <f t="shared" si="0"/>
        <v>0</v>
      </c>
      <c r="K18" s="1"/>
      <c r="L18" s="1"/>
      <c r="M18" s="1"/>
      <c r="N18" s="1"/>
      <c r="O18" s="27"/>
    </row>
    <row r="19" spans="1:15" s="9" customFormat="1" ht="132" customHeight="1" x14ac:dyDescent="0.25">
      <c r="A19" s="26">
        <f t="shared" si="12"/>
        <v>6</v>
      </c>
      <c r="B19" s="126" t="s">
        <v>87</v>
      </c>
      <c r="C19" s="12"/>
      <c r="D19" s="57">
        <v>45</v>
      </c>
      <c r="E19" s="57" t="s">
        <v>149</v>
      </c>
      <c r="F19" s="13"/>
      <c r="G19" s="11"/>
      <c r="H19" s="1">
        <f t="shared" si="6"/>
        <v>0</v>
      </c>
      <c r="I19" s="11"/>
      <c r="J19" s="1">
        <f t="shared" si="0"/>
        <v>0</v>
      </c>
      <c r="K19" s="1"/>
      <c r="L19" s="1"/>
      <c r="M19" s="1"/>
      <c r="N19" s="1"/>
      <c r="O19" s="27"/>
    </row>
    <row r="20" spans="1:15" s="9" customFormat="1" ht="132" customHeight="1" x14ac:dyDescent="0.25">
      <c r="A20" s="26">
        <f t="shared" si="12"/>
        <v>7</v>
      </c>
      <c r="B20" s="126" t="s">
        <v>88</v>
      </c>
      <c r="C20" s="12"/>
      <c r="D20" s="57">
        <v>45</v>
      </c>
      <c r="E20" s="57" t="s">
        <v>149</v>
      </c>
      <c r="F20" s="13"/>
      <c r="G20" s="11"/>
      <c r="H20" s="1">
        <f t="shared" si="6"/>
        <v>0</v>
      </c>
      <c r="I20" s="11"/>
      <c r="J20" s="1">
        <f t="shared" si="0"/>
        <v>0</v>
      </c>
      <c r="K20" s="1"/>
      <c r="L20" s="1"/>
      <c r="M20" s="1"/>
      <c r="N20" s="1"/>
      <c r="O20" s="27"/>
    </row>
    <row r="21" spans="1:15" s="9" customFormat="1" ht="132" customHeight="1" x14ac:dyDescent="0.25">
      <c r="A21" s="26">
        <f t="shared" si="12"/>
        <v>8</v>
      </c>
      <c r="B21" s="126" t="s">
        <v>89</v>
      </c>
      <c r="C21" s="12"/>
      <c r="D21" s="57">
        <v>45</v>
      </c>
      <c r="E21" s="57" t="s">
        <v>148</v>
      </c>
      <c r="F21" s="13"/>
      <c r="G21" s="11"/>
      <c r="H21" s="1">
        <f t="shared" si="6"/>
        <v>0</v>
      </c>
      <c r="I21" s="11"/>
      <c r="J21" s="1">
        <f t="shared" si="0"/>
        <v>0</v>
      </c>
      <c r="K21" s="1"/>
      <c r="L21" s="1"/>
      <c r="M21" s="1"/>
      <c r="N21" s="1"/>
      <c r="O21" s="27"/>
    </row>
    <row r="22" spans="1:15" s="9" customFormat="1" ht="132" customHeight="1" x14ac:dyDescent="0.25">
      <c r="A22" s="26">
        <f t="shared" si="12"/>
        <v>9</v>
      </c>
      <c r="B22" s="126" t="s">
        <v>90</v>
      </c>
      <c r="C22" s="12"/>
      <c r="D22" s="57">
        <v>40</v>
      </c>
      <c r="E22" s="57" t="s">
        <v>149</v>
      </c>
      <c r="F22" s="13"/>
      <c r="G22" s="11"/>
      <c r="H22" s="1">
        <f t="shared" si="6"/>
        <v>0</v>
      </c>
      <c r="I22" s="11"/>
      <c r="J22" s="1">
        <f t="shared" si="0"/>
        <v>0</v>
      </c>
      <c r="K22" s="1"/>
      <c r="L22" s="1"/>
      <c r="M22" s="1"/>
      <c r="N22" s="1"/>
      <c r="O22" s="27"/>
    </row>
    <row r="23" spans="1:15" s="9" customFormat="1" ht="132" customHeight="1" x14ac:dyDescent="0.25">
      <c r="A23" s="26">
        <f t="shared" si="12"/>
        <v>10</v>
      </c>
      <c r="B23" s="126" t="s">
        <v>91</v>
      </c>
      <c r="C23" s="12"/>
      <c r="D23" s="57">
        <v>40</v>
      </c>
      <c r="E23" s="57" t="s">
        <v>149</v>
      </c>
      <c r="F23" s="13"/>
      <c r="G23" s="11"/>
      <c r="H23" s="1">
        <f t="shared" si="6"/>
        <v>0</v>
      </c>
      <c r="I23" s="11"/>
      <c r="J23" s="1">
        <f t="shared" si="0"/>
        <v>0</v>
      </c>
      <c r="K23" s="1"/>
      <c r="L23" s="1"/>
      <c r="M23" s="1"/>
      <c r="N23" s="1"/>
      <c r="O23" s="27"/>
    </row>
    <row r="24" spans="1:15" s="9" customFormat="1" ht="132" customHeight="1" x14ac:dyDescent="0.25">
      <c r="A24" s="26">
        <f t="shared" si="12"/>
        <v>11</v>
      </c>
      <c r="B24" s="126" t="s">
        <v>92</v>
      </c>
      <c r="C24" s="12"/>
      <c r="D24" s="57">
        <v>100</v>
      </c>
      <c r="E24" s="57" t="s">
        <v>81</v>
      </c>
      <c r="F24" s="13"/>
      <c r="G24" s="11"/>
      <c r="H24" s="1">
        <f t="shared" si="6"/>
        <v>0</v>
      </c>
      <c r="I24" s="11"/>
      <c r="J24" s="1">
        <f t="shared" si="0"/>
        <v>0</v>
      </c>
      <c r="K24" s="1"/>
      <c r="L24" s="1"/>
      <c r="M24" s="1"/>
      <c r="N24" s="1"/>
      <c r="O24" s="27"/>
    </row>
    <row r="25" spans="1:15" s="9" customFormat="1" ht="132" customHeight="1" x14ac:dyDescent="0.25">
      <c r="A25" s="26">
        <f t="shared" si="12"/>
        <v>12</v>
      </c>
      <c r="B25" s="126" t="s">
        <v>93</v>
      </c>
      <c r="C25" s="12"/>
      <c r="D25" s="57">
        <v>100</v>
      </c>
      <c r="E25" s="57" t="s">
        <v>81</v>
      </c>
      <c r="F25" s="13"/>
      <c r="G25" s="11"/>
      <c r="H25" s="1">
        <f t="shared" si="6"/>
        <v>0</v>
      </c>
      <c r="I25" s="11"/>
      <c r="J25" s="1">
        <f t="shared" si="0"/>
        <v>0</v>
      </c>
      <c r="K25" s="1"/>
      <c r="L25" s="1"/>
      <c r="M25" s="1"/>
      <c r="N25" s="1"/>
      <c r="O25" s="27"/>
    </row>
    <row r="26" spans="1:15" s="9" customFormat="1" ht="132" customHeight="1" x14ac:dyDescent="0.25">
      <c r="A26" s="26">
        <f t="shared" si="12"/>
        <v>13</v>
      </c>
      <c r="B26" s="126" t="s">
        <v>94</v>
      </c>
      <c r="C26" s="12"/>
      <c r="D26" s="57">
        <v>100</v>
      </c>
      <c r="E26" s="57" t="s">
        <v>81</v>
      </c>
      <c r="F26" s="13"/>
      <c r="G26" s="11"/>
      <c r="H26" s="1">
        <f t="shared" si="6"/>
        <v>0</v>
      </c>
      <c r="I26" s="11"/>
      <c r="J26" s="1">
        <f t="shared" si="0"/>
        <v>0</v>
      </c>
      <c r="K26" s="1"/>
      <c r="L26" s="1"/>
      <c r="M26" s="1"/>
      <c r="N26" s="1"/>
      <c r="O26" s="27"/>
    </row>
    <row r="27" spans="1:15" s="9" customFormat="1" ht="132" customHeight="1" x14ac:dyDescent="0.25">
      <c r="A27" s="26">
        <f t="shared" si="12"/>
        <v>14</v>
      </c>
      <c r="B27" s="126" t="s">
        <v>95</v>
      </c>
      <c r="C27" s="12"/>
      <c r="D27" s="57">
        <v>100</v>
      </c>
      <c r="E27" s="57" t="s">
        <v>81</v>
      </c>
      <c r="F27" s="13"/>
      <c r="G27" s="11"/>
      <c r="H27" s="1">
        <f t="shared" si="6"/>
        <v>0</v>
      </c>
      <c r="I27" s="11"/>
      <c r="J27" s="1">
        <f t="shared" si="0"/>
        <v>0</v>
      </c>
      <c r="K27" s="1"/>
      <c r="L27" s="1"/>
      <c r="M27" s="1"/>
      <c r="N27" s="1"/>
      <c r="O27" s="27"/>
    </row>
    <row r="28" spans="1:15" s="9" customFormat="1" ht="132" customHeight="1" x14ac:dyDescent="0.25">
      <c r="A28" s="26">
        <f t="shared" si="12"/>
        <v>15</v>
      </c>
      <c r="B28" s="126" t="s">
        <v>96</v>
      </c>
      <c r="C28" s="12"/>
      <c r="D28" s="57">
        <v>25</v>
      </c>
      <c r="E28" s="57" t="s">
        <v>148</v>
      </c>
      <c r="F28" s="13"/>
      <c r="G28" s="11"/>
      <c r="H28" s="1">
        <f t="shared" si="6"/>
        <v>0</v>
      </c>
      <c r="I28" s="11"/>
      <c r="J28" s="1">
        <f t="shared" si="0"/>
        <v>0</v>
      </c>
      <c r="K28" s="1"/>
      <c r="L28" s="1"/>
      <c r="M28" s="1"/>
      <c r="N28" s="1"/>
      <c r="O28" s="27"/>
    </row>
    <row r="29" spans="1:15" s="9" customFormat="1" ht="132" customHeight="1" x14ac:dyDescent="0.25">
      <c r="A29" s="26">
        <f t="shared" si="12"/>
        <v>16</v>
      </c>
      <c r="B29" s="126" t="s">
        <v>97</v>
      </c>
      <c r="C29" s="12"/>
      <c r="D29" s="57">
        <v>40</v>
      </c>
      <c r="E29" s="57" t="s">
        <v>81</v>
      </c>
      <c r="F29" s="13"/>
      <c r="G29" s="11"/>
      <c r="H29" s="1">
        <f t="shared" si="6"/>
        <v>0</v>
      </c>
      <c r="I29" s="11"/>
      <c r="J29" s="1">
        <f t="shared" si="0"/>
        <v>0</v>
      </c>
      <c r="K29" s="1"/>
      <c r="L29" s="1"/>
      <c r="M29" s="1"/>
      <c r="N29" s="1"/>
      <c r="O29" s="27"/>
    </row>
    <row r="30" spans="1:15" s="9" customFormat="1" ht="132" customHeight="1" x14ac:dyDescent="0.25">
      <c r="A30" s="26">
        <f t="shared" si="12"/>
        <v>17</v>
      </c>
      <c r="B30" s="126" t="s">
        <v>98</v>
      </c>
      <c r="C30" s="12"/>
      <c r="D30" s="57">
        <v>70</v>
      </c>
      <c r="E30" s="57" t="s">
        <v>81</v>
      </c>
      <c r="F30" s="13"/>
      <c r="G30" s="11"/>
      <c r="H30" s="1">
        <f t="shared" si="6"/>
        <v>0</v>
      </c>
      <c r="I30" s="11"/>
      <c r="J30" s="1">
        <f t="shared" si="0"/>
        <v>0</v>
      </c>
      <c r="K30" s="1"/>
      <c r="L30" s="1"/>
      <c r="M30" s="1"/>
      <c r="N30" s="1"/>
      <c r="O30" s="27"/>
    </row>
    <row r="31" spans="1:15" s="9" customFormat="1" ht="132" customHeight="1" x14ac:dyDescent="0.25">
      <c r="A31" s="26">
        <f t="shared" si="12"/>
        <v>18</v>
      </c>
      <c r="B31" s="126" t="s">
        <v>99</v>
      </c>
      <c r="C31" s="12"/>
      <c r="D31" s="57">
        <v>50</v>
      </c>
      <c r="E31" s="57" t="s">
        <v>148</v>
      </c>
      <c r="F31" s="13"/>
      <c r="G31" s="11"/>
      <c r="H31" s="1">
        <f t="shared" si="6"/>
        <v>0</v>
      </c>
      <c r="I31" s="11"/>
      <c r="J31" s="1">
        <f t="shared" si="0"/>
        <v>0</v>
      </c>
      <c r="K31" s="1"/>
      <c r="L31" s="1"/>
      <c r="M31" s="1"/>
      <c r="N31" s="1"/>
      <c r="O31" s="27"/>
    </row>
    <row r="32" spans="1:15" s="9" customFormat="1" ht="132" customHeight="1" x14ac:dyDescent="0.25">
      <c r="A32" s="26">
        <f t="shared" si="12"/>
        <v>19</v>
      </c>
      <c r="B32" s="126" t="s">
        <v>100</v>
      </c>
      <c r="C32" s="12"/>
      <c r="D32" s="57">
        <v>40</v>
      </c>
      <c r="E32" s="57" t="s">
        <v>81</v>
      </c>
      <c r="F32" s="13"/>
      <c r="G32" s="11"/>
      <c r="H32" s="1">
        <f t="shared" si="6"/>
        <v>0</v>
      </c>
      <c r="I32" s="11"/>
      <c r="J32" s="1">
        <f t="shared" si="0"/>
        <v>0</v>
      </c>
      <c r="K32" s="1"/>
      <c r="L32" s="1"/>
      <c r="M32" s="1"/>
      <c r="N32" s="1"/>
      <c r="O32" s="27"/>
    </row>
    <row r="33" spans="1:15" s="9" customFormat="1" ht="132" customHeight="1" x14ac:dyDescent="0.25">
      <c r="A33" s="26">
        <f t="shared" si="12"/>
        <v>20</v>
      </c>
      <c r="B33" s="126" t="s">
        <v>101</v>
      </c>
      <c r="C33" s="12"/>
      <c r="D33" s="57">
        <v>30</v>
      </c>
      <c r="E33" s="57" t="s">
        <v>81</v>
      </c>
      <c r="F33" s="13"/>
      <c r="G33" s="11"/>
      <c r="H33" s="1">
        <f t="shared" si="6"/>
        <v>0</v>
      </c>
      <c r="I33" s="11"/>
      <c r="J33" s="1">
        <f t="shared" si="0"/>
        <v>0</v>
      </c>
      <c r="K33" s="1"/>
      <c r="L33" s="1"/>
      <c r="M33" s="1"/>
      <c r="N33" s="1"/>
      <c r="O33" s="27"/>
    </row>
    <row r="34" spans="1:15" s="9" customFormat="1" ht="132" customHeight="1" x14ac:dyDescent="0.25">
      <c r="A34" s="26">
        <f t="shared" si="12"/>
        <v>21</v>
      </c>
      <c r="B34" s="126" t="s">
        <v>102</v>
      </c>
      <c r="C34" s="12"/>
      <c r="D34" s="57">
        <v>30</v>
      </c>
      <c r="E34" s="57" t="s">
        <v>81</v>
      </c>
      <c r="F34" s="13"/>
      <c r="G34" s="11"/>
      <c r="H34" s="1">
        <f t="shared" si="6"/>
        <v>0</v>
      </c>
      <c r="I34" s="11"/>
      <c r="J34" s="1">
        <f t="shared" si="0"/>
        <v>0</v>
      </c>
      <c r="K34" s="1"/>
      <c r="L34" s="1"/>
      <c r="M34" s="1"/>
      <c r="N34" s="1"/>
      <c r="O34" s="27"/>
    </row>
    <row r="35" spans="1:15" s="9" customFormat="1" ht="132" customHeight="1" x14ac:dyDescent="0.25">
      <c r="A35" s="26">
        <f t="shared" si="12"/>
        <v>22</v>
      </c>
      <c r="B35" s="126" t="s">
        <v>103</v>
      </c>
      <c r="C35" s="12"/>
      <c r="D35" s="57">
        <v>20</v>
      </c>
      <c r="E35" s="57" t="s">
        <v>81</v>
      </c>
      <c r="F35" s="13"/>
      <c r="G35" s="11"/>
      <c r="H35" s="1">
        <f t="shared" si="6"/>
        <v>0</v>
      </c>
      <c r="I35" s="11"/>
      <c r="J35" s="1">
        <f t="shared" si="0"/>
        <v>0</v>
      </c>
      <c r="K35" s="1"/>
      <c r="L35" s="1"/>
      <c r="M35" s="1"/>
      <c r="N35" s="1"/>
      <c r="O35" s="27"/>
    </row>
    <row r="36" spans="1:15" s="9" customFormat="1" ht="132" customHeight="1" x14ac:dyDescent="0.25">
      <c r="A36" s="26">
        <f t="shared" si="12"/>
        <v>23</v>
      </c>
      <c r="B36" s="126" t="s">
        <v>104</v>
      </c>
      <c r="C36" s="12"/>
      <c r="D36" s="57">
        <v>30</v>
      </c>
      <c r="E36" s="57" t="s">
        <v>81</v>
      </c>
      <c r="F36" s="13"/>
      <c r="G36" s="11"/>
      <c r="H36" s="1">
        <f t="shared" si="6"/>
        <v>0</v>
      </c>
      <c r="I36" s="11"/>
      <c r="J36" s="1">
        <f t="shared" si="0"/>
        <v>0</v>
      </c>
      <c r="K36" s="1"/>
      <c r="L36" s="1"/>
      <c r="M36" s="1"/>
      <c r="N36" s="1"/>
      <c r="O36" s="27"/>
    </row>
    <row r="37" spans="1:15" s="9" customFormat="1" ht="132" customHeight="1" x14ac:dyDescent="0.25">
      <c r="A37" s="26">
        <f t="shared" si="12"/>
        <v>24</v>
      </c>
      <c r="B37" s="126" t="s">
        <v>105</v>
      </c>
      <c r="C37" s="12"/>
      <c r="D37" s="57">
        <v>60</v>
      </c>
      <c r="E37" s="57" t="s">
        <v>81</v>
      </c>
      <c r="F37" s="13"/>
      <c r="G37" s="11"/>
      <c r="H37" s="1">
        <f t="shared" si="6"/>
        <v>0</v>
      </c>
      <c r="I37" s="11"/>
      <c r="J37" s="1">
        <f t="shared" si="0"/>
        <v>0</v>
      </c>
      <c r="K37" s="1"/>
      <c r="L37" s="1"/>
      <c r="M37" s="1"/>
      <c r="N37" s="1"/>
      <c r="O37" s="27"/>
    </row>
    <row r="38" spans="1:15" s="9" customFormat="1" ht="132" customHeight="1" x14ac:dyDescent="0.25">
      <c r="A38" s="26">
        <f t="shared" si="12"/>
        <v>25</v>
      </c>
      <c r="B38" s="126" t="s">
        <v>106</v>
      </c>
      <c r="C38" s="12"/>
      <c r="D38" s="57">
        <v>36</v>
      </c>
      <c r="E38" s="57" t="s">
        <v>81</v>
      </c>
      <c r="F38" s="13"/>
      <c r="G38" s="11"/>
      <c r="H38" s="1">
        <f t="shared" si="6"/>
        <v>0</v>
      </c>
      <c r="I38" s="11"/>
      <c r="J38" s="1">
        <f t="shared" si="0"/>
        <v>0</v>
      </c>
      <c r="K38" s="1"/>
      <c r="L38" s="1"/>
      <c r="M38" s="1"/>
      <c r="N38" s="1"/>
      <c r="O38" s="27"/>
    </row>
    <row r="39" spans="1:15" s="9" customFormat="1" ht="132" customHeight="1" x14ac:dyDescent="0.25">
      <c r="A39" s="26">
        <f t="shared" si="12"/>
        <v>26</v>
      </c>
      <c r="B39" s="126" t="s">
        <v>107</v>
      </c>
      <c r="C39" s="12"/>
      <c r="D39" s="57">
        <v>24</v>
      </c>
      <c r="E39" s="57" t="s">
        <v>149</v>
      </c>
      <c r="F39" s="13"/>
      <c r="G39" s="11"/>
      <c r="H39" s="1">
        <f t="shared" si="6"/>
        <v>0</v>
      </c>
      <c r="I39" s="11"/>
      <c r="J39" s="1">
        <f t="shared" si="0"/>
        <v>0</v>
      </c>
      <c r="K39" s="1"/>
      <c r="L39" s="1"/>
      <c r="M39" s="1"/>
      <c r="N39" s="1"/>
      <c r="O39" s="27"/>
    </row>
    <row r="40" spans="1:15" s="9" customFormat="1" ht="132" customHeight="1" x14ac:dyDescent="0.25">
      <c r="A40" s="26">
        <f t="shared" si="12"/>
        <v>27</v>
      </c>
      <c r="B40" s="126" t="s">
        <v>108</v>
      </c>
      <c r="C40" s="12"/>
      <c r="D40" s="57">
        <v>24</v>
      </c>
      <c r="E40" s="57" t="s">
        <v>149</v>
      </c>
      <c r="F40" s="13"/>
      <c r="G40" s="11"/>
      <c r="H40" s="1">
        <f t="shared" si="6"/>
        <v>0</v>
      </c>
      <c r="I40" s="11"/>
      <c r="J40" s="1">
        <f t="shared" si="0"/>
        <v>0</v>
      </c>
      <c r="K40" s="1"/>
      <c r="L40" s="1"/>
      <c r="M40" s="1"/>
      <c r="N40" s="1"/>
      <c r="O40" s="27"/>
    </row>
    <row r="41" spans="1:15" s="9" customFormat="1" ht="132" customHeight="1" x14ac:dyDescent="0.25">
      <c r="A41" s="26">
        <f t="shared" si="12"/>
        <v>28</v>
      </c>
      <c r="B41" s="126" t="s">
        <v>109</v>
      </c>
      <c r="C41" s="12"/>
      <c r="D41" s="57">
        <v>24</v>
      </c>
      <c r="E41" s="57" t="s">
        <v>81</v>
      </c>
      <c r="F41" s="13"/>
      <c r="G41" s="11"/>
      <c r="H41" s="1">
        <f t="shared" si="6"/>
        <v>0</v>
      </c>
      <c r="I41" s="11"/>
      <c r="J41" s="1">
        <f t="shared" si="0"/>
        <v>0</v>
      </c>
      <c r="K41" s="1"/>
      <c r="L41" s="1"/>
      <c r="M41" s="1"/>
      <c r="N41" s="1"/>
      <c r="O41" s="27"/>
    </row>
    <row r="42" spans="1:15" s="9" customFormat="1" ht="132" customHeight="1" x14ac:dyDescent="0.25">
      <c r="A42" s="26">
        <f t="shared" si="12"/>
        <v>29</v>
      </c>
      <c r="B42" s="126" t="s">
        <v>110</v>
      </c>
      <c r="C42" s="12"/>
      <c r="D42" s="57">
        <v>20</v>
      </c>
      <c r="E42" s="57" t="s">
        <v>149</v>
      </c>
      <c r="F42" s="13"/>
      <c r="G42" s="11"/>
      <c r="H42" s="1">
        <f t="shared" si="6"/>
        <v>0</v>
      </c>
      <c r="I42" s="11"/>
      <c r="J42" s="1">
        <f t="shared" si="0"/>
        <v>0</v>
      </c>
      <c r="K42" s="1"/>
      <c r="L42" s="1"/>
      <c r="M42" s="1"/>
      <c r="N42" s="1"/>
      <c r="O42" s="27"/>
    </row>
    <row r="43" spans="1:15" s="9" customFormat="1" ht="132" customHeight="1" x14ac:dyDescent="0.25">
      <c r="A43" s="26">
        <f t="shared" si="12"/>
        <v>30</v>
      </c>
      <c r="B43" s="126" t="s">
        <v>111</v>
      </c>
      <c r="C43" s="12"/>
      <c r="D43" s="57">
        <v>20</v>
      </c>
      <c r="E43" s="57" t="s">
        <v>150</v>
      </c>
      <c r="F43" s="13"/>
      <c r="G43" s="11"/>
      <c r="H43" s="1">
        <f t="shared" si="6"/>
        <v>0</v>
      </c>
      <c r="I43" s="11"/>
      <c r="J43" s="1">
        <f t="shared" si="0"/>
        <v>0</v>
      </c>
      <c r="K43" s="1"/>
      <c r="L43" s="1"/>
      <c r="M43" s="1"/>
      <c r="N43" s="1"/>
      <c r="O43" s="27"/>
    </row>
    <row r="44" spans="1:15" s="9" customFormat="1" ht="132" customHeight="1" x14ac:dyDescent="0.25">
      <c r="A44" s="26">
        <f t="shared" si="12"/>
        <v>31</v>
      </c>
      <c r="B44" s="126" t="s">
        <v>112</v>
      </c>
      <c r="C44" s="12"/>
      <c r="D44" s="57">
        <v>5</v>
      </c>
      <c r="E44" s="57" t="s">
        <v>150</v>
      </c>
      <c r="F44" s="13"/>
      <c r="G44" s="11"/>
      <c r="H44" s="1">
        <f t="shared" si="6"/>
        <v>0</v>
      </c>
      <c r="I44" s="11"/>
      <c r="J44" s="1">
        <f t="shared" si="0"/>
        <v>0</v>
      </c>
      <c r="K44" s="1"/>
      <c r="L44" s="1"/>
      <c r="M44" s="1"/>
      <c r="N44" s="1"/>
      <c r="O44" s="27"/>
    </row>
    <row r="45" spans="1:15" s="9" customFormat="1" ht="132" customHeight="1" x14ac:dyDescent="0.25">
      <c r="A45" s="26">
        <f t="shared" si="12"/>
        <v>32</v>
      </c>
      <c r="B45" s="126" t="s">
        <v>113</v>
      </c>
      <c r="C45" s="12"/>
      <c r="D45" s="57">
        <v>5</v>
      </c>
      <c r="E45" s="57" t="s">
        <v>150</v>
      </c>
      <c r="F45" s="13"/>
      <c r="G45" s="11"/>
      <c r="H45" s="1">
        <f t="shared" si="6"/>
        <v>0</v>
      </c>
      <c r="I45" s="11"/>
      <c r="J45" s="1">
        <f t="shared" si="0"/>
        <v>0</v>
      </c>
      <c r="K45" s="1"/>
      <c r="L45" s="1"/>
      <c r="M45" s="1"/>
      <c r="N45" s="1"/>
      <c r="O45" s="27"/>
    </row>
    <row r="46" spans="1:15" s="9" customFormat="1" ht="132" customHeight="1" x14ac:dyDescent="0.25">
      <c r="A46" s="26">
        <f t="shared" si="12"/>
        <v>33</v>
      </c>
      <c r="B46" s="126" t="s">
        <v>114</v>
      </c>
      <c r="C46" s="12"/>
      <c r="D46" s="57">
        <v>4</v>
      </c>
      <c r="E46" s="57" t="s">
        <v>150</v>
      </c>
      <c r="F46" s="13"/>
      <c r="G46" s="11"/>
      <c r="H46" s="1">
        <f t="shared" si="6"/>
        <v>0</v>
      </c>
      <c r="I46" s="11"/>
      <c r="J46" s="1">
        <f t="shared" si="0"/>
        <v>0</v>
      </c>
      <c r="K46" s="1"/>
      <c r="L46" s="1"/>
      <c r="M46" s="1"/>
      <c r="N46" s="1"/>
      <c r="O46" s="27"/>
    </row>
    <row r="47" spans="1:15" s="9" customFormat="1" ht="132" customHeight="1" x14ac:dyDescent="0.25">
      <c r="A47" s="26">
        <f t="shared" si="12"/>
        <v>34</v>
      </c>
      <c r="B47" s="126" t="s">
        <v>115</v>
      </c>
      <c r="C47" s="12"/>
      <c r="D47" s="57">
        <v>15</v>
      </c>
      <c r="E47" s="57" t="s">
        <v>81</v>
      </c>
      <c r="F47" s="13"/>
      <c r="G47" s="11"/>
      <c r="H47" s="1">
        <f t="shared" si="6"/>
        <v>0</v>
      </c>
      <c r="I47" s="11"/>
      <c r="J47" s="1">
        <f t="shared" si="0"/>
        <v>0</v>
      </c>
      <c r="K47" s="1"/>
      <c r="L47" s="1"/>
      <c r="M47" s="1"/>
      <c r="N47" s="1"/>
      <c r="O47" s="27"/>
    </row>
    <row r="48" spans="1:15" s="9" customFormat="1" ht="132" customHeight="1" x14ac:dyDescent="0.25">
      <c r="A48" s="26">
        <f t="shared" si="12"/>
        <v>35</v>
      </c>
      <c r="B48" s="126" t="s">
        <v>116</v>
      </c>
      <c r="C48" s="12"/>
      <c r="D48" s="57">
        <v>20</v>
      </c>
      <c r="E48" s="57" t="s">
        <v>81</v>
      </c>
      <c r="F48" s="13"/>
      <c r="G48" s="11"/>
      <c r="H48" s="1">
        <f t="shared" si="6"/>
        <v>0</v>
      </c>
      <c r="I48" s="11"/>
      <c r="J48" s="1">
        <f t="shared" si="0"/>
        <v>0</v>
      </c>
      <c r="K48" s="1"/>
      <c r="L48" s="1"/>
      <c r="M48" s="1"/>
      <c r="N48" s="1"/>
      <c r="O48" s="27"/>
    </row>
    <row r="49" spans="1:15" s="9" customFormat="1" ht="132" customHeight="1" x14ac:dyDescent="0.25">
      <c r="A49" s="26">
        <f t="shared" si="12"/>
        <v>36</v>
      </c>
      <c r="B49" s="126" t="s">
        <v>117</v>
      </c>
      <c r="C49" s="12"/>
      <c r="D49" s="57">
        <v>30</v>
      </c>
      <c r="E49" s="57" t="s">
        <v>151</v>
      </c>
      <c r="F49" s="13"/>
      <c r="G49" s="11"/>
      <c r="H49" s="1">
        <f t="shared" si="6"/>
        <v>0</v>
      </c>
      <c r="I49" s="11"/>
      <c r="J49" s="1">
        <f t="shared" si="0"/>
        <v>0</v>
      </c>
      <c r="K49" s="1"/>
      <c r="L49" s="1"/>
      <c r="M49" s="1"/>
      <c r="N49" s="1"/>
      <c r="O49" s="27"/>
    </row>
    <row r="50" spans="1:15" s="9" customFormat="1" ht="132" customHeight="1" x14ac:dyDescent="0.25">
      <c r="A50" s="26">
        <f t="shared" si="12"/>
        <v>37</v>
      </c>
      <c r="B50" s="126" t="s">
        <v>118</v>
      </c>
      <c r="C50" s="12"/>
      <c r="D50" s="57">
        <v>7</v>
      </c>
      <c r="E50" s="57" t="s">
        <v>81</v>
      </c>
      <c r="F50" s="13"/>
      <c r="G50" s="11"/>
      <c r="H50" s="1">
        <f t="shared" si="6"/>
        <v>0</v>
      </c>
      <c r="I50" s="11"/>
      <c r="J50" s="1">
        <f t="shared" si="0"/>
        <v>0</v>
      </c>
      <c r="K50" s="1"/>
      <c r="L50" s="1"/>
      <c r="M50" s="1"/>
      <c r="N50" s="1"/>
      <c r="O50" s="27"/>
    </row>
    <row r="51" spans="1:15" s="9" customFormat="1" ht="132" customHeight="1" x14ac:dyDescent="0.25">
      <c r="A51" s="26">
        <f t="shared" si="12"/>
        <v>38</v>
      </c>
      <c r="B51" s="126" t="s">
        <v>119</v>
      </c>
      <c r="C51" s="12"/>
      <c r="D51" s="57">
        <v>6</v>
      </c>
      <c r="E51" s="57" t="s">
        <v>81</v>
      </c>
      <c r="F51" s="13"/>
      <c r="G51" s="11"/>
      <c r="H51" s="1">
        <f t="shared" si="6"/>
        <v>0</v>
      </c>
      <c r="I51" s="11"/>
      <c r="J51" s="1">
        <f t="shared" si="0"/>
        <v>0</v>
      </c>
      <c r="K51" s="1"/>
      <c r="L51" s="1"/>
      <c r="M51" s="1"/>
      <c r="N51" s="1"/>
      <c r="O51" s="27"/>
    </row>
    <row r="52" spans="1:15" s="9" customFormat="1" ht="132" customHeight="1" x14ac:dyDescent="0.25">
      <c r="A52" s="26">
        <f t="shared" si="12"/>
        <v>39</v>
      </c>
      <c r="B52" s="126" t="s">
        <v>120</v>
      </c>
      <c r="C52" s="12"/>
      <c r="D52" s="57">
        <v>4</v>
      </c>
      <c r="E52" s="57" t="s">
        <v>148</v>
      </c>
      <c r="F52" s="13"/>
      <c r="G52" s="11"/>
      <c r="H52" s="1">
        <f t="shared" si="6"/>
        <v>0</v>
      </c>
      <c r="I52" s="11"/>
      <c r="J52" s="1">
        <f t="shared" si="0"/>
        <v>0</v>
      </c>
      <c r="K52" s="1"/>
      <c r="L52" s="1"/>
      <c r="M52" s="1"/>
      <c r="N52" s="1"/>
      <c r="O52" s="27"/>
    </row>
    <row r="53" spans="1:15" s="9" customFormat="1" ht="132" customHeight="1" x14ac:dyDescent="0.25">
      <c r="A53" s="26">
        <f t="shared" si="12"/>
        <v>40</v>
      </c>
      <c r="B53" s="126" t="s">
        <v>121</v>
      </c>
      <c r="C53" s="12"/>
      <c r="D53" s="57">
        <v>4</v>
      </c>
      <c r="E53" s="57" t="s">
        <v>148</v>
      </c>
      <c r="F53" s="13"/>
      <c r="G53" s="11"/>
      <c r="H53" s="1">
        <f t="shared" si="6"/>
        <v>0</v>
      </c>
      <c r="I53" s="11"/>
      <c r="J53" s="1">
        <f t="shared" si="0"/>
        <v>0</v>
      </c>
      <c r="K53" s="1"/>
      <c r="L53" s="1"/>
      <c r="M53" s="1"/>
      <c r="N53" s="1"/>
      <c r="O53" s="27"/>
    </row>
    <row r="54" spans="1:15" s="9" customFormat="1" ht="132" customHeight="1" x14ac:dyDescent="0.25">
      <c r="A54" s="26">
        <f t="shared" si="12"/>
        <v>41</v>
      </c>
      <c r="B54" s="126" t="s">
        <v>122</v>
      </c>
      <c r="C54" s="12"/>
      <c r="D54" s="57">
        <v>4</v>
      </c>
      <c r="E54" s="57" t="s">
        <v>81</v>
      </c>
      <c r="F54" s="13"/>
      <c r="G54" s="11"/>
      <c r="H54" s="1">
        <f t="shared" si="6"/>
        <v>0</v>
      </c>
      <c r="I54" s="11"/>
      <c r="J54" s="1">
        <f t="shared" si="0"/>
        <v>0</v>
      </c>
      <c r="K54" s="1"/>
      <c r="L54" s="1"/>
      <c r="M54" s="1"/>
      <c r="N54" s="1"/>
      <c r="O54" s="27"/>
    </row>
    <row r="55" spans="1:15" s="9" customFormat="1" ht="132" customHeight="1" x14ac:dyDescent="0.25">
      <c r="A55" s="26">
        <f t="shared" si="12"/>
        <v>42</v>
      </c>
      <c r="B55" s="126" t="s">
        <v>123</v>
      </c>
      <c r="C55" s="12"/>
      <c r="D55" s="57">
        <v>4</v>
      </c>
      <c r="E55" s="57" t="s">
        <v>148</v>
      </c>
      <c r="F55" s="13"/>
      <c r="G55" s="11"/>
      <c r="H55" s="1">
        <f t="shared" si="6"/>
        <v>0</v>
      </c>
      <c r="I55" s="11"/>
      <c r="J55" s="1">
        <f t="shared" si="0"/>
        <v>0</v>
      </c>
      <c r="K55" s="1"/>
      <c r="L55" s="1"/>
      <c r="M55" s="1"/>
      <c r="N55" s="1"/>
      <c r="O55" s="27"/>
    </row>
    <row r="56" spans="1:15" s="9" customFormat="1" ht="132" customHeight="1" x14ac:dyDescent="0.25">
      <c r="A56" s="26">
        <f t="shared" si="12"/>
        <v>43</v>
      </c>
      <c r="B56" s="126" t="s">
        <v>124</v>
      </c>
      <c r="C56" s="12"/>
      <c r="D56" s="57">
        <v>4</v>
      </c>
      <c r="E56" s="57" t="s">
        <v>148</v>
      </c>
      <c r="F56" s="13"/>
      <c r="G56" s="11"/>
      <c r="H56" s="1">
        <f t="shared" si="6"/>
        <v>0</v>
      </c>
      <c r="I56" s="11"/>
      <c r="J56" s="1">
        <f t="shared" si="0"/>
        <v>0</v>
      </c>
      <c r="K56" s="1"/>
      <c r="L56" s="1"/>
      <c r="M56" s="1"/>
      <c r="N56" s="1"/>
      <c r="O56" s="27"/>
    </row>
    <row r="57" spans="1:15" s="9" customFormat="1" ht="132" customHeight="1" x14ac:dyDescent="0.25">
      <c r="A57" s="26">
        <f t="shared" si="12"/>
        <v>44</v>
      </c>
      <c r="B57" s="126" t="s">
        <v>125</v>
      </c>
      <c r="C57" s="12"/>
      <c r="D57" s="57">
        <v>4</v>
      </c>
      <c r="E57" s="57" t="s">
        <v>152</v>
      </c>
      <c r="F57" s="13"/>
      <c r="G57" s="11"/>
      <c r="H57" s="1">
        <f t="shared" si="6"/>
        <v>0</v>
      </c>
      <c r="I57" s="11"/>
      <c r="J57" s="1">
        <f t="shared" si="0"/>
        <v>0</v>
      </c>
      <c r="K57" s="1"/>
      <c r="L57" s="1"/>
      <c r="M57" s="1"/>
      <c r="N57" s="1"/>
      <c r="O57" s="27"/>
    </row>
    <row r="58" spans="1:15" s="9" customFormat="1" ht="132" customHeight="1" x14ac:dyDescent="0.25">
      <c r="A58" s="26">
        <f t="shared" si="12"/>
        <v>45</v>
      </c>
      <c r="B58" s="126" t="s">
        <v>126</v>
      </c>
      <c r="C58" s="12"/>
      <c r="D58" s="57">
        <v>3</v>
      </c>
      <c r="E58" s="57" t="s">
        <v>148</v>
      </c>
      <c r="F58" s="13"/>
      <c r="G58" s="11"/>
      <c r="H58" s="1">
        <f t="shared" si="6"/>
        <v>0</v>
      </c>
      <c r="I58" s="11"/>
      <c r="J58" s="1">
        <f t="shared" si="0"/>
        <v>0</v>
      </c>
      <c r="K58" s="1"/>
      <c r="L58" s="1"/>
      <c r="M58" s="1"/>
      <c r="N58" s="1"/>
      <c r="O58" s="27"/>
    </row>
    <row r="59" spans="1:15" s="9" customFormat="1" ht="132" customHeight="1" x14ac:dyDescent="0.25">
      <c r="A59" s="26">
        <f t="shared" si="12"/>
        <v>46</v>
      </c>
      <c r="B59" s="126" t="s">
        <v>127</v>
      </c>
      <c r="C59" s="12"/>
      <c r="D59" s="57">
        <v>3</v>
      </c>
      <c r="E59" s="57" t="s">
        <v>148</v>
      </c>
      <c r="F59" s="13"/>
      <c r="G59" s="11"/>
      <c r="H59" s="1">
        <f t="shared" si="6"/>
        <v>0</v>
      </c>
      <c r="I59" s="11"/>
      <c r="J59" s="1">
        <f t="shared" si="0"/>
        <v>0</v>
      </c>
      <c r="K59" s="1"/>
      <c r="L59" s="1"/>
      <c r="M59" s="1"/>
      <c r="N59" s="1"/>
      <c r="O59" s="27"/>
    </row>
    <row r="60" spans="1:15" s="9" customFormat="1" ht="132" customHeight="1" x14ac:dyDescent="0.25">
      <c r="A60" s="26">
        <f t="shared" si="12"/>
        <v>47</v>
      </c>
      <c r="B60" s="126" t="s">
        <v>128</v>
      </c>
      <c r="C60" s="12"/>
      <c r="D60" s="57">
        <v>3</v>
      </c>
      <c r="E60" s="57" t="s">
        <v>152</v>
      </c>
      <c r="F60" s="13"/>
      <c r="G60" s="11"/>
      <c r="H60" s="1">
        <f t="shared" si="6"/>
        <v>0</v>
      </c>
      <c r="I60" s="11"/>
      <c r="J60" s="1">
        <f t="shared" si="0"/>
        <v>0</v>
      </c>
      <c r="K60" s="1"/>
      <c r="L60" s="1"/>
      <c r="M60" s="1"/>
      <c r="N60" s="1"/>
      <c r="O60" s="27"/>
    </row>
    <row r="61" spans="1:15" s="9" customFormat="1" ht="132" customHeight="1" x14ac:dyDescent="0.25">
      <c r="A61" s="26">
        <f t="shared" si="12"/>
        <v>48</v>
      </c>
      <c r="B61" s="126" t="s">
        <v>129</v>
      </c>
      <c r="C61" s="12"/>
      <c r="D61" s="57">
        <v>6</v>
      </c>
      <c r="E61" s="57" t="s">
        <v>148</v>
      </c>
      <c r="F61" s="13"/>
      <c r="G61" s="11"/>
      <c r="H61" s="1">
        <f t="shared" si="6"/>
        <v>0</v>
      </c>
      <c r="I61" s="11"/>
      <c r="J61" s="1">
        <f t="shared" si="0"/>
        <v>0</v>
      </c>
      <c r="K61" s="1"/>
      <c r="L61" s="1"/>
      <c r="M61" s="1"/>
      <c r="N61" s="1"/>
      <c r="O61" s="27"/>
    </row>
    <row r="62" spans="1:15" s="9" customFormat="1" ht="132" customHeight="1" x14ac:dyDescent="0.25">
      <c r="A62" s="26">
        <f t="shared" si="12"/>
        <v>49</v>
      </c>
      <c r="B62" s="126" t="s">
        <v>130</v>
      </c>
      <c r="C62" s="12"/>
      <c r="D62" s="57">
        <v>6</v>
      </c>
      <c r="E62" s="57" t="s">
        <v>148</v>
      </c>
      <c r="F62" s="13"/>
      <c r="G62" s="11"/>
      <c r="H62" s="1">
        <f t="shared" si="6"/>
        <v>0</v>
      </c>
      <c r="I62" s="11"/>
      <c r="J62" s="1">
        <f t="shared" si="0"/>
        <v>0</v>
      </c>
      <c r="K62" s="1"/>
      <c r="L62" s="1"/>
      <c r="M62" s="1"/>
      <c r="N62" s="1"/>
      <c r="O62" s="27"/>
    </row>
    <row r="63" spans="1:15" s="9" customFormat="1" ht="132" customHeight="1" x14ac:dyDescent="0.25">
      <c r="A63" s="26">
        <f t="shared" si="12"/>
        <v>50</v>
      </c>
      <c r="B63" s="126" t="s">
        <v>131</v>
      </c>
      <c r="C63" s="12"/>
      <c r="D63" s="57">
        <v>10</v>
      </c>
      <c r="E63" s="57" t="s">
        <v>81</v>
      </c>
      <c r="F63" s="13"/>
      <c r="G63" s="11"/>
      <c r="H63" s="1">
        <f t="shared" si="6"/>
        <v>0</v>
      </c>
      <c r="I63" s="11"/>
      <c r="J63" s="1">
        <f t="shared" si="0"/>
        <v>0</v>
      </c>
      <c r="K63" s="1"/>
      <c r="L63" s="1"/>
      <c r="M63" s="1"/>
      <c r="N63" s="1"/>
      <c r="O63" s="27"/>
    </row>
    <row r="64" spans="1:15" s="9" customFormat="1" ht="132" customHeight="1" x14ac:dyDescent="0.25">
      <c r="A64" s="26">
        <f t="shared" si="12"/>
        <v>51</v>
      </c>
      <c r="B64" s="126" t="s">
        <v>132</v>
      </c>
      <c r="C64" s="12"/>
      <c r="D64" s="57">
        <v>16</v>
      </c>
      <c r="E64" s="57" t="s">
        <v>81</v>
      </c>
      <c r="F64" s="13"/>
      <c r="G64" s="11"/>
      <c r="H64" s="1">
        <f t="shared" si="6"/>
        <v>0</v>
      </c>
      <c r="I64" s="11"/>
      <c r="J64" s="1">
        <f t="shared" si="0"/>
        <v>0</v>
      </c>
      <c r="K64" s="1"/>
      <c r="L64" s="1"/>
      <c r="M64" s="1"/>
      <c r="N64" s="1"/>
      <c r="O64" s="27"/>
    </row>
    <row r="65" spans="1:15" s="9" customFormat="1" ht="132" customHeight="1" x14ac:dyDescent="0.25">
      <c r="A65" s="26">
        <f t="shared" si="12"/>
        <v>52</v>
      </c>
      <c r="B65" s="126" t="s">
        <v>133</v>
      </c>
      <c r="C65" s="12"/>
      <c r="D65" s="57">
        <v>16</v>
      </c>
      <c r="E65" s="57" t="s">
        <v>149</v>
      </c>
      <c r="F65" s="13"/>
      <c r="G65" s="11"/>
      <c r="H65" s="1">
        <f t="shared" si="6"/>
        <v>0</v>
      </c>
      <c r="I65" s="11"/>
      <c r="J65" s="1">
        <f t="shared" si="0"/>
        <v>0</v>
      </c>
      <c r="K65" s="1"/>
      <c r="L65" s="1"/>
      <c r="M65" s="1"/>
      <c r="N65" s="1"/>
      <c r="O65" s="27"/>
    </row>
    <row r="66" spans="1:15" s="9" customFormat="1" ht="132" customHeight="1" x14ac:dyDescent="0.25">
      <c r="A66" s="26">
        <f t="shared" si="12"/>
        <v>53</v>
      </c>
      <c r="B66" s="126" t="s">
        <v>134</v>
      </c>
      <c r="C66" s="12"/>
      <c r="D66" s="57">
        <v>16</v>
      </c>
      <c r="E66" s="57" t="s">
        <v>148</v>
      </c>
      <c r="F66" s="13"/>
      <c r="G66" s="11"/>
      <c r="H66" s="1">
        <f t="shared" si="6"/>
        <v>0</v>
      </c>
      <c r="I66" s="11"/>
      <c r="J66" s="1">
        <f t="shared" si="0"/>
        <v>0</v>
      </c>
      <c r="K66" s="1"/>
      <c r="L66" s="1"/>
      <c r="M66" s="1"/>
      <c r="N66" s="1"/>
      <c r="O66" s="27"/>
    </row>
    <row r="67" spans="1:15" s="9" customFormat="1" ht="132" customHeight="1" x14ac:dyDescent="0.25">
      <c r="A67" s="26">
        <f t="shared" si="12"/>
        <v>54</v>
      </c>
      <c r="B67" s="126" t="s">
        <v>135</v>
      </c>
      <c r="C67" s="12"/>
      <c r="D67" s="57">
        <v>40</v>
      </c>
      <c r="E67" s="57" t="s">
        <v>81</v>
      </c>
      <c r="F67" s="13"/>
      <c r="G67" s="11"/>
      <c r="H67" s="1">
        <f t="shared" si="6"/>
        <v>0</v>
      </c>
      <c r="I67" s="11"/>
      <c r="J67" s="1">
        <f t="shared" si="0"/>
        <v>0</v>
      </c>
      <c r="K67" s="1"/>
      <c r="L67" s="1"/>
      <c r="M67" s="1"/>
      <c r="N67" s="1"/>
      <c r="O67" s="27"/>
    </row>
    <row r="68" spans="1:15" s="9" customFormat="1" ht="132" customHeight="1" x14ac:dyDescent="0.25">
      <c r="A68" s="26">
        <f t="shared" si="12"/>
        <v>55</v>
      </c>
      <c r="B68" s="126" t="s">
        <v>136</v>
      </c>
      <c r="C68" s="12"/>
      <c r="D68" s="57">
        <v>26</v>
      </c>
      <c r="E68" s="57" t="s">
        <v>81</v>
      </c>
      <c r="F68" s="13"/>
      <c r="G68" s="11"/>
      <c r="H68" s="1">
        <f t="shared" si="6"/>
        <v>0</v>
      </c>
      <c r="I68" s="11"/>
      <c r="J68" s="1">
        <f t="shared" si="0"/>
        <v>0</v>
      </c>
      <c r="K68" s="1"/>
      <c r="L68" s="1"/>
      <c r="M68" s="1"/>
      <c r="N68" s="1"/>
      <c r="O68" s="27"/>
    </row>
    <row r="69" spans="1:15" s="9" customFormat="1" ht="132" customHeight="1" x14ac:dyDescent="0.25">
      <c r="A69" s="26">
        <f t="shared" si="12"/>
        <v>56</v>
      </c>
      <c r="B69" s="126" t="s">
        <v>137</v>
      </c>
      <c r="C69" s="12"/>
      <c r="D69" s="57">
        <v>32</v>
      </c>
      <c r="E69" s="57" t="s">
        <v>81</v>
      </c>
      <c r="F69" s="13"/>
      <c r="G69" s="11"/>
      <c r="H69" s="1">
        <f t="shared" si="6"/>
        <v>0</v>
      </c>
      <c r="I69" s="11"/>
      <c r="J69" s="1">
        <f t="shared" si="0"/>
        <v>0</v>
      </c>
      <c r="K69" s="1"/>
      <c r="L69" s="1"/>
      <c r="M69" s="1"/>
      <c r="N69" s="1"/>
      <c r="O69" s="27"/>
    </row>
    <row r="70" spans="1:15" s="9" customFormat="1" ht="132" customHeight="1" x14ac:dyDescent="0.25">
      <c r="A70" s="26">
        <f t="shared" si="12"/>
        <v>57</v>
      </c>
      <c r="B70" s="126" t="s">
        <v>138</v>
      </c>
      <c r="C70" s="12"/>
      <c r="D70" s="57">
        <v>20</v>
      </c>
      <c r="E70" s="57" t="s">
        <v>81</v>
      </c>
      <c r="F70" s="13"/>
      <c r="G70" s="11"/>
      <c r="H70" s="1">
        <f t="shared" si="6"/>
        <v>0</v>
      </c>
      <c r="I70" s="11"/>
      <c r="J70" s="1">
        <f t="shared" si="0"/>
        <v>0</v>
      </c>
      <c r="K70" s="1"/>
      <c r="L70" s="1"/>
      <c r="M70" s="1"/>
      <c r="N70" s="1"/>
      <c r="O70" s="27"/>
    </row>
    <row r="71" spans="1:15" s="9" customFormat="1" ht="132" customHeight="1" x14ac:dyDescent="0.25">
      <c r="A71" s="26">
        <f t="shared" si="12"/>
        <v>58</v>
      </c>
      <c r="B71" s="126" t="s">
        <v>139</v>
      </c>
      <c r="C71" s="12"/>
      <c r="D71" s="57">
        <v>9</v>
      </c>
      <c r="E71" s="57" t="s">
        <v>81</v>
      </c>
      <c r="F71" s="13"/>
      <c r="G71" s="11"/>
      <c r="H71" s="1">
        <f t="shared" si="6"/>
        <v>0</v>
      </c>
      <c r="I71" s="11"/>
      <c r="J71" s="1">
        <f t="shared" si="0"/>
        <v>0</v>
      </c>
      <c r="K71" s="1"/>
      <c r="L71" s="1"/>
      <c r="M71" s="1"/>
      <c r="N71" s="1"/>
      <c r="O71" s="27"/>
    </row>
    <row r="72" spans="1:15" s="9" customFormat="1" ht="132" customHeight="1" x14ac:dyDescent="0.25">
      <c r="A72" s="26">
        <f t="shared" si="12"/>
        <v>59</v>
      </c>
      <c r="B72" s="126" t="s">
        <v>140</v>
      </c>
      <c r="C72" s="12"/>
      <c r="D72" s="57">
        <v>8</v>
      </c>
      <c r="E72" s="57" t="s">
        <v>81</v>
      </c>
      <c r="F72" s="13"/>
      <c r="G72" s="11"/>
      <c r="H72" s="1">
        <f t="shared" si="6"/>
        <v>0</v>
      </c>
      <c r="I72" s="11"/>
      <c r="J72" s="1">
        <f t="shared" si="0"/>
        <v>0</v>
      </c>
      <c r="K72" s="1"/>
      <c r="L72" s="1"/>
      <c r="M72" s="1"/>
      <c r="N72" s="1"/>
      <c r="O72" s="27"/>
    </row>
    <row r="73" spans="1:15" s="9" customFormat="1" ht="132" customHeight="1" x14ac:dyDescent="0.25">
      <c r="A73" s="26">
        <f t="shared" si="12"/>
        <v>60</v>
      </c>
      <c r="B73" s="126" t="s">
        <v>141</v>
      </c>
      <c r="C73" s="12"/>
      <c r="D73" s="57">
        <v>8</v>
      </c>
      <c r="E73" s="57" t="s">
        <v>81</v>
      </c>
      <c r="F73" s="13"/>
      <c r="G73" s="11"/>
      <c r="H73" s="1">
        <f t="shared" si="6"/>
        <v>0</v>
      </c>
      <c r="I73" s="11"/>
      <c r="J73" s="1">
        <f t="shared" si="0"/>
        <v>0</v>
      </c>
      <c r="K73" s="1"/>
      <c r="L73" s="1"/>
      <c r="M73" s="1"/>
      <c r="N73" s="1"/>
      <c r="O73" s="27"/>
    </row>
    <row r="74" spans="1:15" s="9" customFormat="1" ht="132" customHeight="1" x14ac:dyDescent="0.25">
      <c r="A74" s="26">
        <f t="shared" si="12"/>
        <v>61</v>
      </c>
      <c r="B74" s="126" t="s">
        <v>142</v>
      </c>
      <c r="C74" s="12"/>
      <c r="D74" s="57">
        <v>7</v>
      </c>
      <c r="E74" s="57" t="s">
        <v>81</v>
      </c>
      <c r="F74" s="13"/>
      <c r="G74" s="11"/>
      <c r="H74" s="1">
        <f t="shared" si="6"/>
        <v>0</v>
      </c>
      <c r="I74" s="11"/>
      <c r="J74" s="1">
        <f t="shared" si="0"/>
        <v>0</v>
      </c>
      <c r="K74" s="1"/>
      <c r="L74" s="1"/>
      <c r="M74" s="1"/>
      <c r="N74" s="1"/>
      <c r="O74" s="27"/>
    </row>
    <row r="75" spans="1:15" s="9" customFormat="1" ht="132" customHeight="1" x14ac:dyDescent="0.25">
      <c r="A75" s="26">
        <f t="shared" si="12"/>
        <v>62</v>
      </c>
      <c r="B75" s="126" t="s">
        <v>143</v>
      </c>
      <c r="C75" s="12"/>
      <c r="D75" s="57">
        <v>7</v>
      </c>
      <c r="E75" s="57" t="s">
        <v>81</v>
      </c>
      <c r="F75" s="13"/>
      <c r="G75" s="11"/>
      <c r="H75" s="1">
        <f t="shared" si="6"/>
        <v>0</v>
      </c>
      <c r="I75" s="11"/>
      <c r="J75" s="1">
        <f t="shared" si="0"/>
        <v>0</v>
      </c>
      <c r="K75" s="1"/>
      <c r="L75" s="1"/>
      <c r="M75" s="1"/>
      <c r="N75" s="1"/>
      <c r="O75" s="27"/>
    </row>
    <row r="76" spans="1:15" s="9" customFormat="1" ht="118.5" customHeight="1" x14ac:dyDescent="0.25">
      <c r="A76" s="26">
        <f t="shared" si="12"/>
        <v>63</v>
      </c>
      <c r="B76" s="126" t="s">
        <v>144</v>
      </c>
      <c r="C76" s="12"/>
      <c r="D76" s="57">
        <v>7</v>
      </c>
      <c r="E76" s="57" t="s">
        <v>81</v>
      </c>
      <c r="F76" s="13"/>
      <c r="G76" s="11"/>
      <c r="H76" s="1">
        <f t="shared" si="6"/>
        <v>0</v>
      </c>
      <c r="I76" s="11"/>
      <c r="J76" s="1">
        <f t="shared" si="0"/>
        <v>0</v>
      </c>
      <c r="K76" s="1">
        <f t="shared" ref="K76:K79" si="13">ROUND(F76+H76+J76,0)</f>
        <v>0</v>
      </c>
      <c r="L76" s="1">
        <f t="shared" ref="L76:L79" si="14">ROUND(F76*D76,0)</f>
        <v>0</v>
      </c>
      <c r="M76" s="1">
        <f t="shared" ref="M76:M79" si="15">ROUND(L76*G76,0)</f>
        <v>0</v>
      </c>
      <c r="N76" s="1">
        <f t="shared" ref="N76:N79" si="16">ROUND(L76*I76,0)</f>
        <v>0</v>
      </c>
      <c r="O76" s="27">
        <f t="shared" ref="O76:O79" si="17">ROUND(L76+N76+M76,0)</f>
        <v>0</v>
      </c>
    </row>
    <row r="77" spans="1:15" s="9" customFormat="1" ht="117.75" customHeight="1" x14ac:dyDescent="0.25">
      <c r="A77" s="26">
        <f t="shared" si="12"/>
        <v>64</v>
      </c>
      <c r="B77" s="126" t="s">
        <v>145</v>
      </c>
      <c r="C77" s="12"/>
      <c r="D77" s="57">
        <v>7</v>
      </c>
      <c r="E77" s="57" t="s">
        <v>81</v>
      </c>
      <c r="F77" s="13"/>
      <c r="G77" s="11"/>
      <c r="H77" s="1">
        <f t="shared" si="6"/>
        <v>0</v>
      </c>
      <c r="I77" s="11"/>
      <c r="J77" s="1">
        <f t="shared" si="0"/>
        <v>0</v>
      </c>
      <c r="K77" s="1">
        <f t="shared" si="13"/>
        <v>0</v>
      </c>
      <c r="L77" s="1">
        <f t="shared" si="14"/>
        <v>0</v>
      </c>
      <c r="M77" s="1">
        <f t="shared" si="15"/>
        <v>0</v>
      </c>
      <c r="N77" s="1">
        <f t="shared" si="16"/>
        <v>0</v>
      </c>
      <c r="O77" s="27">
        <f t="shared" si="17"/>
        <v>0</v>
      </c>
    </row>
    <row r="78" spans="1:15" s="9" customFormat="1" ht="120.75" customHeight="1" x14ac:dyDescent="0.25">
      <c r="A78" s="26">
        <f t="shared" si="12"/>
        <v>65</v>
      </c>
      <c r="B78" s="126" t="s">
        <v>146</v>
      </c>
      <c r="C78" s="12"/>
      <c r="D78" s="57">
        <v>54</v>
      </c>
      <c r="E78" s="57" t="s">
        <v>81</v>
      </c>
      <c r="F78" s="13"/>
      <c r="G78" s="11"/>
      <c r="H78" s="1">
        <f t="shared" si="6"/>
        <v>0</v>
      </c>
      <c r="I78" s="11"/>
      <c r="J78" s="1">
        <f t="shared" ref="J78:J79" si="18">ROUND(F78*I78,0)</f>
        <v>0</v>
      </c>
      <c r="K78" s="1">
        <f t="shared" si="13"/>
        <v>0</v>
      </c>
      <c r="L78" s="1">
        <f t="shared" si="14"/>
        <v>0</v>
      </c>
      <c r="M78" s="1">
        <f t="shared" si="15"/>
        <v>0</v>
      </c>
      <c r="N78" s="1">
        <f t="shared" si="16"/>
        <v>0</v>
      </c>
      <c r="O78" s="27">
        <f t="shared" si="17"/>
        <v>0</v>
      </c>
    </row>
    <row r="79" spans="1:15" s="9" customFormat="1" ht="79.5" customHeight="1" thickBot="1" x14ac:dyDescent="0.3">
      <c r="A79" s="26">
        <f t="shared" si="12"/>
        <v>66</v>
      </c>
      <c r="B79" s="126" t="s">
        <v>147</v>
      </c>
      <c r="C79" s="12"/>
      <c r="D79" s="57">
        <v>55</v>
      </c>
      <c r="E79" s="57" t="s">
        <v>81</v>
      </c>
      <c r="F79" s="13"/>
      <c r="G79" s="11"/>
      <c r="H79" s="1">
        <f t="shared" ref="H79" si="19">+ROUND(F79*G79,0)</f>
        <v>0</v>
      </c>
      <c r="I79" s="11"/>
      <c r="J79" s="1">
        <f t="shared" si="18"/>
        <v>0</v>
      </c>
      <c r="K79" s="1">
        <f t="shared" si="13"/>
        <v>0</v>
      </c>
      <c r="L79" s="1">
        <f t="shared" si="14"/>
        <v>0</v>
      </c>
      <c r="M79" s="1">
        <f t="shared" si="15"/>
        <v>0</v>
      </c>
      <c r="N79" s="1">
        <f t="shared" si="16"/>
        <v>0</v>
      </c>
      <c r="O79" s="27">
        <f t="shared" si="17"/>
        <v>0</v>
      </c>
    </row>
    <row r="80" spans="1:15" s="9" customFormat="1" ht="42" customHeight="1" thickBot="1" x14ac:dyDescent="0.3">
      <c r="A80" s="90" t="s">
        <v>26</v>
      </c>
      <c r="B80" s="91"/>
      <c r="C80" s="91"/>
      <c r="D80" s="91"/>
      <c r="E80" s="91"/>
      <c r="F80" s="91"/>
      <c r="G80" s="91"/>
      <c r="H80" s="91"/>
      <c r="I80" s="91"/>
      <c r="J80" s="91"/>
      <c r="K80" s="91"/>
      <c r="L80" s="102" t="s">
        <v>27</v>
      </c>
      <c r="M80" s="103"/>
      <c r="N80" s="103"/>
      <c r="O80" s="35">
        <f>SUMIF(G:G,0%,L:L)+SUMIF(G:G,"",L:L)</f>
        <v>0</v>
      </c>
    </row>
    <row r="81" spans="1:17" s="9" customFormat="1" ht="39" customHeight="1" x14ac:dyDescent="0.25">
      <c r="A81" s="74" t="s">
        <v>78</v>
      </c>
      <c r="B81" s="75"/>
      <c r="C81" s="75"/>
      <c r="D81" s="75"/>
      <c r="E81" s="75"/>
      <c r="F81" s="75"/>
      <c r="G81" s="75"/>
      <c r="H81" s="75"/>
      <c r="I81" s="75"/>
      <c r="J81" s="75"/>
      <c r="K81" s="76"/>
      <c r="L81" s="96" t="s">
        <v>28</v>
      </c>
      <c r="M81" s="97"/>
      <c r="N81" s="97"/>
      <c r="O81" s="36">
        <f>SUMIF(G:G,5%,L:L)</f>
        <v>0</v>
      </c>
    </row>
    <row r="82" spans="1:17" s="9" customFormat="1" ht="30" customHeight="1" x14ac:dyDescent="0.25">
      <c r="A82" s="77"/>
      <c r="B82" s="78"/>
      <c r="C82" s="78"/>
      <c r="D82" s="78"/>
      <c r="E82" s="78"/>
      <c r="F82" s="78"/>
      <c r="G82" s="78"/>
      <c r="H82" s="78"/>
      <c r="I82" s="78"/>
      <c r="J82" s="78"/>
      <c r="K82" s="79"/>
      <c r="L82" s="96" t="s">
        <v>29</v>
      </c>
      <c r="M82" s="97"/>
      <c r="N82" s="97"/>
      <c r="O82" s="36">
        <f>SUMIF(G:G,19%,L:L)</f>
        <v>0</v>
      </c>
    </row>
    <row r="83" spans="1:17" s="9" customFormat="1" ht="30" customHeight="1" x14ac:dyDescent="0.25">
      <c r="A83" s="77"/>
      <c r="B83" s="78"/>
      <c r="C83" s="78"/>
      <c r="D83" s="78"/>
      <c r="E83" s="78"/>
      <c r="F83" s="78"/>
      <c r="G83" s="78"/>
      <c r="H83" s="78"/>
      <c r="I83" s="78"/>
      <c r="J83" s="78"/>
      <c r="K83" s="79"/>
      <c r="L83" s="98" t="s">
        <v>22</v>
      </c>
      <c r="M83" s="99"/>
      <c r="N83" s="99"/>
      <c r="O83" s="37">
        <f>SUM(O80:O82)</f>
        <v>0</v>
      </c>
    </row>
    <row r="84" spans="1:17" s="9" customFormat="1" ht="30" customHeight="1" x14ac:dyDescent="0.25">
      <c r="A84" s="77"/>
      <c r="B84" s="78"/>
      <c r="C84" s="78"/>
      <c r="D84" s="78"/>
      <c r="E84" s="78"/>
      <c r="F84" s="78"/>
      <c r="G84" s="78"/>
      <c r="H84" s="78"/>
      <c r="I84" s="78"/>
      <c r="J84" s="78"/>
      <c r="K84" s="79"/>
      <c r="L84" s="100" t="s">
        <v>30</v>
      </c>
      <c r="M84" s="101"/>
      <c r="N84" s="101"/>
      <c r="O84" s="38">
        <f>SUMIF(G:G,5%,M:M)</f>
        <v>0</v>
      </c>
    </row>
    <row r="85" spans="1:17" s="9" customFormat="1" ht="30" customHeight="1" x14ac:dyDescent="0.25">
      <c r="A85" s="77"/>
      <c r="B85" s="78"/>
      <c r="C85" s="78"/>
      <c r="D85" s="78"/>
      <c r="E85" s="78"/>
      <c r="F85" s="78"/>
      <c r="G85" s="78"/>
      <c r="H85" s="78"/>
      <c r="I85" s="78"/>
      <c r="J85" s="78"/>
      <c r="K85" s="79"/>
      <c r="L85" s="100" t="s">
        <v>31</v>
      </c>
      <c r="M85" s="101"/>
      <c r="N85" s="101"/>
      <c r="O85" s="38">
        <f>SUMIF(G:G,19%,M:M)</f>
        <v>0</v>
      </c>
    </row>
    <row r="86" spans="1:17" s="9" customFormat="1" ht="30" customHeight="1" x14ac:dyDescent="0.25">
      <c r="A86" s="77"/>
      <c r="B86" s="78"/>
      <c r="C86" s="78"/>
      <c r="D86" s="78"/>
      <c r="E86" s="78"/>
      <c r="F86" s="78"/>
      <c r="G86" s="78"/>
      <c r="H86" s="78"/>
      <c r="I86" s="78"/>
      <c r="J86" s="78"/>
      <c r="K86" s="79"/>
      <c r="L86" s="98" t="s">
        <v>32</v>
      </c>
      <c r="M86" s="99"/>
      <c r="N86" s="99"/>
      <c r="O86" s="37">
        <f>SUM(O84:O85)</f>
        <v>0</v>
      </c>
    </row>
    <row r="87" spans="1:17" s="9" customFormat="1" ht="30" customHeight="1" x14ac:dyDescent="0.25">
      <c r="A87" s="77"/>
      <c r="B87" s="78"/>
      <c r="C87" s="78"/>
      <c r="D87" s="78"/>
      <c r="E87" s="78"/>
      <c r="F87" s="78"/>
      <c r="G87" s="78"/>
      <c r="H87" s="78"/>
      <c r="I87" s="78"/>
      <c r="J87" s="78"/>
      <c r="K87" s="79"/>
      <c r="L87" s="96" t="s">
        <v>33</v>
      </c>
      <c r="M87" s="97"/>
      <c r="N87" s="97"/>
      <c r="O87" s="36">
        <f>SUMIF(I:I,8%,N:N)</f>
        <v>0</v>
      </c>
    </row>
    <row r="88" spans="1:17" s="9" customFormat="1" ht="37.5" customHeight="1" x14ac:dyDescent="0.25">
      <c r="A88" s="77"/>
      <c r="B88" s="78"/>
      <c r="C88" s="78"/>
      <c r="D88" s="78"/>
      <c r="E88" s="78"/>
      <c r="F88" s="78"/>
      <c r="G88" s="78"/>
      <c r="H88" s="78"/>
      <c r="I88" s="78"/>
      <c r="J88" s="78"/>
      <c r="K88" s="79"/>
      <c r="L88" s="94" t="s">
        <v>34</v>
      </c>
      <c r="M88" s="95"/>
      <c r="N88" s="95"/>
      <c r="O88" s="37">
        <f>SUM(O87)</f>
        <v>0</v>
      </c>
    </row>
    <row r="89" spans="1:17" s="9" customFormat="1" ht="32.25" customHeight="1" thickBot="1" x14ac:dyDescent="0.3">
      <c r="A89" s="80"/>
      <c r="B89" s="81"/>
      <c r="C89" s="81"/>
      <c r="D89" s="81"/>
      <c r="E89" s="81"/>
      <c r="F89" s="81"/>
      <c r="G89" s="81"/>
      <c r="H89" s="81"/>
      <c r="I89" s="81"/>
      <c r="J89" s="81"/>
      <c r="K89" s="82"/>
      <c r="L89" s="92" t="s">
        <v>35</v>
      </c>
      <c r="M89" s="93"/>
      <c r="N89" s="93"/>
      <c r="O89" s="39">
        <f>+O83+O86+O88</f>
        <v>0</v>
      </c>
    </row>
    <row r="91" spans="1:17" ht="50.1" customHeight="1" thickBot="1" x14ac:dyDescent="0.3">
      <c r="B91" s="83"/>
      <c r="C91" s="83"/>
    </row>
    <row r="92" spans="1:17" x14ac:dyDescent="0.25">
      <c r="B92" s="61" t="s">
        <v>36</v>
      </c>
      <c r="C92" s="61"/>
    </row>
    <row r="93" spans="1:17" ht="15" customHeight="1" x14ac:dyDescent="0.25">
      <c r="M93" s="41"/>
      <c r="N93" s="42"/>
      <c r="O93" s="43"/>
    </row>
    <row r="94" spans="1:17" ht="15.75" customHeight="1" x14ac:dyDescent="0.25">
      <c r="M94" s="41"/>
      <c r="N94" s="42"/>
      <c r="O94" s="43"/>
    </row>
    <row r="95" spans="1:17" ht="15" customHeight="1" x14ac:dyDescent="0.25">
      <c r="A95" s="10" t="s">
        <v>37</v>
      </c>
      <c r="M95" s="41"/>
      <c r="N95" s="42"/>
      <c r="O95" s="43"/>
    </row>
    <row r="96" spans="1:17" x14ac:dyDescent="0.25">
      <c r="A96" s="60" t="s">
        <v>38</v>
      </c>
      <c r="B96" s="60"/>
      <c r="C96" s="60"/>
      <c r="D96" s="60"/>
      <c r="E96" s="60"/>
      <c r="F96" s="60"/>
      <c r="G96" s="60"/>
      <c r="H96" s="60"/>
      <c r="I96" s="60"/>
      <c r="J96" s="60"/>
      <c r="K96" s="60"/>
      <c r="L96" s="60"/>
      <c r="M96" s="60"/>
      <c r="N96" s="60"/>
      <c r="O96" s="60"/>
      <c r="P96" s="2"/>
      <c r="Q96" s="2"/>
    </row>
    <row r="97" spans="1:17" ht="15" customHeight="1" x14ac:dyDescent="0.25">
      <c r="A97" s="59" t="s">
        <v>39</v>
      </c>
      <c r="B97" s="59"/>
      <c r="C97" s="59"/>
      <c r="D97" s="59"/>
      <c r="E97" s="59"/>
      <c r="F97" s="59"/>
      <c r="G97" s="59"/>
      <c r="H97" s="59"/>
      <c r="I97" s="59"/>
      <c r="J97" s="59"/>
      <c r="K97" s="59"/>
      <c r="L97" s="59"/>
      <c r="M97" s="59"/>
      <c r="N97" s="59"/>
      <c r="O97" s="59"/>
      <c r="P97" s="40"/>
      <c r="Q97" s="40"/>
    </row>
    <row r="98" spans="1:17" x14ac:dyDescent="0.25">
      <c r="A98" s="58" t="s">
        <v>40</v>
      </c>
      <c r="B98" s="58"/>
      <c r="C98" s="58"/>
      <c r="D98" s="58"/>
      <c r="E98" s="58"/>
      <c r="F98" s="58"/>
      <c r="G98" s="58"/>
      <c r="H98" s="58"/>
      <c r="I98" s="58"/>
      <c r="J98" s="58"/>
      <c r="K98" s="58"/>
      <c r="L98" s="58"/>
      <c r="M98" s="58"/>
      <c r="N98" s="58"/>
      <c r="O98" s="58"/>
      <c r="P98" s="5"/>
      <c r="Q98" s="5"/>
    </row>
    <row r="99" spans="1:17" x14ac:dyDescent="0.25">
      <c r="A99" s="58" t="s">
        <v>41</v>
      </c>
      <c r="B99" s="58"/>
      <c r="C99" s="58"/>
      <c r="D99" s="58"/>
      <c r="E99" s="58"/>
      <c r="F99" s="58"/>
      <c r="G99" s="58"/>
      <c r="H99" s="58"/>
      <c r="I99" s="58"/>
      <c r="J99" s="58"/>
      <c r="K99" s="58"/>
      <c r="L99" s="58"/>
      <c r="M99" s="58"/>
      <c r="N99" s="58"/>
      <c r="O99" s="58"/>
      <c r="P99" s="5"/>
      <c r="Q99" s="5"/>
    </row>
    <row r="100" spans="1:17" x14ac:dyDescent="0.25">
      <c r="K100" s="2"/>
      <c r="L100" s="2"/>
      <c r="M100" s="2"/>
      <c r="N100" s="2"/>
    </row>
    <row r="142" spans="11:15" s="2" customFormat="1" x14ac:dyDescent="0.25">
      <c r="K142" s="4"/>
      <c r="L142" s="4"/>
      <c r="M142" s="4"/>
      <c r="N142" s="4"/>
      <c r="O142" s="4"/>
    </row>
    <row r="143" spans="11:15" s="2" customFormat="1" x14ac:dyDescent="0.25">
      <c r="K143" s="4"/>
      <c r="L143" s="4"/>
      <c r="M143" s="4"/>
      <c r="N143" s="4"/>
      <c r="O143" s="4"/>
    </row>
    <row r="144" spans="11:15" s="2" customFormat="1" x14ac:dyDescent="0.25">
      <c r="K144" s="4"/>
      <c r="L144" s="4"/>
      <c r="M144" s="4"/>
      <c r="N144" s="4"/>
      <c r="O144" s="4"/>
    </row>
    <row r="145" spans="11:15" s="2" customFormat="1" x14ac:dyDescent="0.25">
      <c r="K145" s="4"/>
      <c r="L145" s="4"/>
      <c r="M145" s="4"/>
      <c r="N145" s="4"/>
      <c r="O145" s="4"/>
    </row>
  </sheetData>
  <sheetProtection algorithmName="SHA-512" hashValue="SA3rpeOLh2A4DkwrUzepRhto3/8K8rEpVItZFRkF0CF3i4dnr0zk8efpt1PIbUXSa0TrhtJIPlNDdUjMvEgJ0g==" saltValue="aaqb6Hxfme48UtSWX//gyQ==" spinCount="100000" sheet="1" selectLockedCells="1"/>
  <mergeCells count="35">
    <mergeCell ref="L84:N84"/>
    <mergeCell ref="L83:N83"/>
    <mergeCell ref="L82:N82"/>
    <mergeCell ref="L81:N81"/>
    <mergeCell ref="L80:N80"/>
    <mergeCell ref="L89:N89"/>
    <mergeCell ref="L88:N88"/>
    <mergeCell ref="L87:N87"/>
    <mergeCell ref="L86:N86"/>
    <mergeCell ref="L85:N85"/>
    <mergeCell ref="A81:K89"/>
    <mergeCell ref="F9:I9"/>
    <mergeCell ref="B91:C91"/>
    <mergeCell ref="A9:B11"/>
    <mergeCell ref="D9:E9"/>
    <mergeCell ref="D11:E11"/>
    <mergeCell ref="A80:K80"/>
    <mergeCell ref="M11:N11"/>
    <mergeCell ref="M9:N9"/>
    <mergeCell ref="K9:L9"/>
    <mergeCell ref="K11:L11"/>
    <mergeCell ref="F11:I11"/>
    <mergeCell ref="A2:A5"/>
    <mergeCell ref="B2:M2"/>
    <mergeCell ref="N2:O2"/>
    <mergeCell ref="B3:M3"/>
    <mergeCell ref="N3:O3"/>
    <mergeCell ref="B4:M5"/>
    <mergeCell ref="N4:O4"/>
    <mergeCell ref="N5:O5"/>
    <mergeCell ref="A99:O99"/>
    <mergeCell ref="A98:O98"/>
    <mergeCell ref="A97:O97"/>
    <mergeCell ref="A96:O96"/>
    <mergeCell ref="B92:C92"/>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79"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G14:G79</xm:sqref>
        </x14:dataValidation>
        <x14:dataValidation type="list" allowBlank="1" showInputMessage="1" showErrorMessage="1" xr:uid="{00000000-0002-0000-0000-000008000000}">
          <x14:formula1>
            <xm:f>Cálculos!$F$7:$F$8</xm:f>
          </x14:formula1>
          <xm:sqref>I14:I79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4"/>
      <c r="C2" s="124"/>
      <c r="D2" s="115" t="s">
        <v>0</v>
      </c>
      <c r="E2" s="117"/>
      <c r="F2" s="117"/>
      <c r="G2" s="117"/>
      <c r="H2" s="116"/>
      <c r="I2" s="115" t="s">
        <v>1</v>
      </c>
      <c r="J2" s="116"/>
      <c r="K2" s="55"/>
    </row>
    <row r="3" spans="2:11" ht="15" customHeight="1" x14ac:dyDescent="0.25">
      <c r="B3" s="124"/>
      <c r="C3" s="124"/>
      <c r="D3" s="115" t="s">
        <v>2</v>
      </c>
      <c r="E3" s="117"/>
      <c r="F3" s="117"/>
      <c r="G3" s="117"/>
      <c r="H3" s="116"/>
      <c r="I3" s="115" t="s">
        <v>77</v>
      </c>
      <c r="J3" s="116"/>
      <c r="K3" s="54"/>
    </row>
    <row r="4" spans="2:11" ht="15" customHeight="1" x14ac:dyDescent="0.25">
      <c r="B4" s="124"/>
      <c r="C4" s="124"/>
      <c r="D4" s="118" t="s">
        <v>3</v>
      </c>
      <c r="E4" s="119"/>
      <c r="F4" s="119"/>
      <c r="G4" s="119"/>
      <c r="H4" s="120"/>
      <c r="I4" s="115" t="s">
        <v>79</v>
      </c>
      <c r="J4" s="116"/>
      <c r="K4" s="54"/>
    </row>
    <row r="5" spans="2:11" ht="15" customHeight="1" x14ac:dyDescent="0.25">
      <c r="B5" s="124"/>
      <c r="C5" s="124"/>
      <c r="D5" s="121"/>
      <c r="E5" s="122"/>
      <c r="F5" s="122"/>
      <c r="G5" s="122"/>
      <c r="H5" s="123"/>
      <c r="I5" s="115" t="s">
        <v>47</v>
      </c>
      <c r="J5" s="116"/>
      <c r="K5" s="54"/>
    </row>
    <row r="6" spans="2:11" x14ac:dyDescent="0.25">
      <c r="K6" s="46"/>
    </row>
    <row r="7" spans="2:11" ht="15.75" customHeight="1" x14ac:dyDescent="0.25">
      <c r="B7" s="113" t="s">
        <v>48</v>
      </c>
      <c r="C7" s="113"/>
      <c r="D7" s="113"/>
      <c r="E7" s="113"/>
      <c r="F7" s="113"/>
      <c r="G7" s="113"/>
      <c r="H7" s="113"/>
      <c r="I7" s="113"/>
      <c r="J7" s="113"/>
      <c r="K7" s="51"/>
    </row>
    <row r="8" spans="2:11" ht="15.75" customHeight="1" x14ac:dyDescent="0.25">
      <c r="B8" s="110" t="s">
        <v>49</v>
      </c>
      <c r="C8" s="110" t="s">
        <v>50</v>
      </c>
      <c r="D8" s="110"/>
      <c r="E8" s="110"/>
      <c r="F8" s="110"/>
      <c r="G8" s="113" t="s">
        <v>51</v>
      </c>
      <c r="H8" s="113"/>
      <c r="I8" s="113"/>
      <c r="J8" s="113"/>
      <c r="K8" s="51"/>
    </row>
    <row r="9" spans="2:11" ht="15.75" customHeight="1" x14ac:dyDescent="0.25">
      <c r="B9" s="110"/>
      <c r="C9" s="50" t="s">
        <v>52</v>
      </c>
      <c r="D9" s="50" t="s">
        <v>53</v>
      </c>
      <c r="E9" s="110" t="s">
        <v>54</v>
      </c>
      <c r="F9" s="110"/>
      <c r="G9" s="113"/>
      <c r="H9" s="113"/>
      <c r="I9" s="113"/>
      <c r="J9" s="113"/>
      <c r="K9" s="51"/>
    </row>
    <row r="10" spans="2:11" ht="15.75" customHeight="1" x14ac:dyDescent="0.25">
      <c r="B10" s="48">
        <v>1</v>
      </c>
      <c r="C10" s="48">
        <v>2021</v>
      </c>
      <c r="D10" s="48">
        <v>5</v>
      </c>
      <c r="E10" s="111">
        <v>24</v>
      </c>
      <c r="F10" s="111"/>
      <c r="G10" s="125" t="s">
        <v>55</v>
      </c>
      <c r="H10" s="125"/>
      <c r="I10" s="125"/>
      <c r="J10" s="125"/>
      <c r="K10" s="53"/>
    </row>
    <row r="11" spans="2:11" ht="57.75" customHeight="1" x14ac:dyDescent="0.25">
      <c r="B11" s="48">
        <v>2</v>
      </c>
      <c r="C11" s="48">
        <v>2022</v>
      </c>
      <c r="D11" s="48">
        <v>5</v>
      </c>
      <c r="E11" s="104">
        <v>31</v>
      </c>
      <c r="F11" s="105"/>
      <c r="G11" s="106" t="s">
        <v>56</v>
      </c>
      <c r="H11" s="107"/>
      <c r="I11" s="107"/>
      <c r="J11" s="108"/>
      <c r="K11" s="53"/>
    </row>
    <row r="12" spans="2:11" ht="82.5" customHeight="1" x14ac:dyDescent="0.25">
      <c r="B12" s="48">
        <v>3</v>
      </c>
      <c r="C12" s="48">
        <v>2022</v>
      </c>
      <c r="D12" s="48">
        <v>7</v>
      </c>
      <c r="E12" s="104">
        <v>27</v>
      </c>
      <c r="F12" s="105"/>
      <c r="G12" s="106" t="s">
        <v>57</v>
      </c>
      <c r="H12" s="107"/>
      <c r="I12" s="107"/>
      <c r="J12" s="108"/>
      <c r="K12" s="53"/>
    </row>
    <row r="13" spans="2:11" ht="100.5" customHeight="1" x14ac:dyDescent="0.25">
      <c r="B13" s="48">
        <v>4</v>
      </c>
      <c r="C13" s="48">
        <v>2023</v>
      </c>
      <c r="D13" s="48">
        <v>11</v>
      </c>
      <c r="E13" s="104">
        <v>30</v>
      </c>
      <c r="F13" s="105"/>
      <c r="G13" s="106" t="s">
        <v>72</v>
      </c>
      <c r="H13" s="107"/>
      <c r="I13" s="107"/>
      <c r="J13" s="108"/>
      <c r="K13" s="53"/>
    </row>
    <row r="14" spans="2:11" ht="70.5" customHeight="1" x14ac:dyDescent="0.25">
      <c r="B14" s="48">
        <v>5</v>
      </c>
      <c r="C14" s="48">
        <v>2024</v>
      </c>
      <c r="D14" s="56" t="s">
        <v>71</v>
      </c>
      <c r="E14" s="104">
        <v>27</v>
      </c>
      <c r="F14" s="105"/>
      <c r="G14" s="106" t="s">
        <v>73</v>
      </c>
      <c r="H14" s="107"/>
      <c r="I14" s="107"/>
      <c r="J14" s="108"/>
      <c r="K14" s="53"/>
    </row>
    <row r="15" spans="2:11" ht="76.5" customHeight="1" x14ac:dyDescent="0.25">
      <c r="B15" s="48">
        <v>6</v>
      </c>
      <c r="C15" s="48">
        <v>2024</v>
      </c>
      <c r="D15" s="56" t="s">
        <v>74</v>
      </c>
      <c r="E15" s="104"/>
      <c r="F15" s="105"/>
      <c r="G15" s="106" t="s">
        <v>76</v>
      </c>
      <c r="H15" s="107"/>
      <c r="I15" s="107"/>
      <c r="J15" s="108"/>
      <c r="K15" s="53"/>
    </row>
    <row r="16" spans="2:11" ht="15.75" customHeight="1" x14ac:dyDescent="0.25">
      <c r="B16" s="110" t="s">
        <v>58</v>
      </c>
      <c r="C16" s="110"/>
      <c r="D16" s="110"/>
      <c r="E16" s="110"/>
      <c r="F16" s="110"/>
      <c r="G16" s="110"/>
      <c r="H16" s="110"/>
      <c r="I16" s="110"/>
      <c r="J16" s="110"/>
      <c r="K16" s="49"/>
    </row>
    <row r="17" spans="2:11" x14ac:dyDescent="0.25">
      <c r="B17" s="110" t="s">
        <v>59</v>
      </c>
      <c r="C17" s="110"/>
      <c r="D17" s="110"/>
      <c r="E17" s="110"/>
      <c r="F17" s="110" t="s">
        <v>60</v>
      </c>
      <c r="G17" s="110"/>
      <c r="H17" s="110"/>
      <c r="I17" s="110"/>
      <c r="J17" s="110"/>
      <c r="K17" s="49"/>
    </row>
    <row r="18" spans="2:11" ht="15.75" customHeight="1" x14ac:dyDescent="0.25">
      <c r="B18" s="111" t="s">
        <v>61</v>
      </c>
      <c r="C18" s="111"/>
      <c r="D18" s="111"/>
      <c r="E18" s="111"/>
      <c r="F18" s="111" t="s">
        <v>75</v>
      </c>
      <c r="G18" s="111"/>
      <c r="H18" s="111"/>
      <c r="I18" s="111"/>
      <c r="J18" s="111"/>
      <c r="K18" s="47"/>
    </row>
    <row r="19" spans="2:11" x14ac:dyDescent="0.25">
      <c r="B19" s="110" t="s">
        <v>62</v>
      </c>
      <c r="C19" s="110"/>
      <c r="D19" s="110"/>
      <c r="E19" s="110"/>
      <c r="F19" s="110"/>
      <c r="G19" s="110"/>
      <c r="H19" s="110"/>
      <c r="I19" s="110"/>
      <c r="J19" s="110"/>
      <c r="K19" s="49"/>
    </row>
    <row r="20" spans="2:11" x14ac:dyDescent="0.25">
      <c r="B20" s="110" t="s">
        <v>59</v>
      </c>
      <c r="C20" s="110"/>
      <c r="D20" s="110"/>
      <c r="E20" s="110"/>
      <c r="F20" s="110" t="s">
        <v>60</v>
      </c>
      <c r="G20" s="110"/>
      <c r="H20" s="110"/>
      <c r="I20" s="110"/>
      <c r="J20" s="110"/>
      <c r="K20" s="49"/>
    </row>
    <row r="21" spans="2:11" ht="15.75" customHeight="1" x14ac:dyDescent="0.25">
      <c r="B21" s="112" t="s">
        <v>63</v>
      </c>
      <c r="C21" s="112"/>
      <c r="D21" s="112"/>
      <c r="E21" s="112"/>
      <c r="F21" s="112" t="s">
        <v>64</v>
      </c>
      <c r="G21" s="112"/>
      <c r="H21" s="112"/>
      <c r="I21" s="112"/>
      <c r="J21" s="112"/>
      <c r="K21" s="52"/>
    </row>
    <row r="22" spans="2:11" ht="15.75" customHeight="1" x14ac:dyDescent="0.25">
      <c r="B22" s="113" t="s">
        <v>65</v>
      </c>
      <c r="C22" s="113"/>
      <c r="D22" s="113"/>
      <c r="E22" s="113"/>
      <c r="F22" s="113"/>
      <c r="G22" s="113"/>
      <c r="H22" s="113"/>
      <c r="I22" s="113"/>
      <c r="J22" s="113"/>
      <c r="K22" s="51"/>
    </row>
    <row r="23" spans="2:11" x14ac:dyDescent="0.25">
      <c r="B23" s="110" t="s">
        <v>59</v>
      </c>
      <c r="C23" s="110"/>
      <c r="D23" s="110"/>
      <c r="E23" s="110" t="s">
        <v>60</v>
      </c>
      <c r="F23" s="110"/>
      <c r="G23" s="110"/>
      <c r="H23" s="110" t="s">
        <v>66</v>
      </c>
      <c r="I23" s="110"/>
      <c r="J23" s="110"/>
      <c r="K23" s="49"/>
    </row>
    <row r="24" spans="2:11" x14ac:dyDescent="0.25">
      <c r="B24" s="110"/>
      <c r="C24" s="110"/>
      <c r="D24" s="110"/>
      <c r="E24" s="110"/>
      <c r="F24" s="110"/>
      <c r="G24" s="110"/>
      <c r="H24" s="50" t="s">
        <v>52</v>
      </c>
      <c r="I24" s="50" t="s">
        <v>53</v>
      </c>
      <c r="J24" s="50" t="s">
        <v>54</v>
      </c>
      <c r="K24" s="49"/>
    </row>
    <row r="25" spans="2:11" x14ac:dyDescent="0.25">
      <c r="B25" s="111" t="s">
        <v>67</v>
      </c>
      <c r="C25" s="111"/>
      <c r="D25" s="111"/>
      <c r="E25" s="112" t="s">
        <v>68</v>
      </c>
      <c r="F25" s="112"/>
      <c r="G25" s="112"/>
      <c r="H25" s="48">
        <v>2024</v>
      </c>
      <c r="I25" s="56" t="s">
        <v>74</v>
      </c>
      <c r="J25" s="48"/>
      <c r="K25" s="47"/>
    </row>
    <row r="26" spans="2:11" x14ac:dyDescent="0.25">
      <c r="K26" s="46"/>
    </row>
    <row r="27" spans="2:11" ht="56.25" customHeight="1" x14ac:dyDescent="0.25">
      <c r="B27" s="46"/>
      <c r="C27" s="109" t="s">
        <v>69</v>
      </c>
      <c r="D27" s="109"/>
      <c r="E27" s="109"/>
      <c r="F27" s="109"/>
      <c r="G27" s="109"/>
      <c r="H27" s="109"/>
      <c r="I27" s="109"/>
      <c r="K27" s="46"/>
    </row>
    <row r="28" spans="2:11" ht="16.5" customHeight="1" x14ac:dyDescent="0.25">
      <c r="E28" s="114" t="s">
        <v>70</v>
      </c>
      <c r="F28" s="114"/>
      <c r="G28" s="114"/>
      <c r="H28" s="114"/>
      <c r="I28" s="114"/>
      <c r="J28" s="114"/>
      <c r="K28" s="45"/>
    </row>
    <row r="29" spans="2:11" x14ac:dyDescent="0.25">
      <c r="B29" s="46"/>
      <c r="C29" s="46"/>
      <c r="D29" s="46"/>
      <c r="E29" s="114"/>
      <c r="F29" s="114"/>
      <c r="G29" s="114"/>
      <c r="H29" s="114"/>
      <c r="I29" s="114"/>
      <c r="J29" s="114"/>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cp:lastPrinted>2024-07-22T22:04:40Z</cp:lastPrinted>
  <dcterms:created xsi:type="dcterms:W3CDTF">2017-04-28T13:22:52Z</dcterms:created>
  <dcterms:modified xsi:type="dcterms:W3CDTF">2024-10-03T16:27:37Z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