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mc:AlternateContent xmlns:mc="http://schemas.openxmlformats.org/markup-compatibility/2006">
    <mc:Choice Requires="x15">
      <x15ac:absPath xmlns:x15ac="http://schemas.microsoft.com/office/spreadsheetml/2010/11/ac" url="https://mailunicundiedu-my.sharepoint.com/personal/cprodriguezpulgarin_ucundinamarca_edu_co/Documents/CONTRATACION DIRECTA 2024/F-CD-308 DE 2024/DOCUMENTOS DE PUBLICACIÓN CONTRATACIÓN DIRECTA/"/>
    </mc:Choice>
  </mc:AlternateContent>
  <xr:revisionPtr revIDLastSave="172" documentId="13_ncr:1_{F325527D-AE3E-4150-8C66-BA9D114568FD}" xr6:coauthVersionLast="47" xr6:coauthVersionMax="47" xr10:uidLastSave="{A275FB9A-C14B-4FA8-B7AF-21CFD3945356}"/>
  <bookViews>
    <workbookView xWindow="-120" yWindow="-120" windowWidth="29040" windowHeight="15720" tabRatio="876" xr2:uid="{00000000-000D-0000-FFFF-FFFF00000000}"/>
  </bookViews>
  <sheets>
    <sheet name="Bienes y Servicios" sheetId="7" r:id="rId1"/>
    <sheet name="Cálculos" sheetId="2" state="hidden" r:id="rId2"/>
    <sheet name="CONTROL CAMBIOS" sheetId="8" state="hidden" r:id="rId3"/>
  </sheets>
  <definedNames>
    <definedName name="_xlnm.Print_Area" localSheetId="0">'Bienes y Servicios'!$A$1:$O$45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15" i="7" l="1"/>
  <c r="N16" i="7"/>
  <c r="N17" i="7"/>
  <c r="N18" i="7"/>
  <c r="N19" i="7"/>
  <c r="N20" i="7"/>
  <c r="N21" i="7"/>
  <c r="N22" i="7"/>
  <c r="N23" i="7"/>
  <c r="N24" i="7"/>
  <c r="M15" i="7"/>
  <c r="M16" i="7"/>
  <c r="M17" i="7"/>
  <c r="M18" i="7"/>
  <c r="M19" i="7"/>
  <c r="M20" i="7"/>
  <c r="M21" i="7"/>
  <c r="M24" i="7"/>
  <c r="L15" i="7"/>
  <c r="L16" i="7"/>
  <c r="L17" i="7"/>
  <c r="L18" i="7"/>
  <c r="L19" i="7"/>
  <c r="O19" i="7" s="1"/>
  <c r="L20" i="7"/>
  <c r="L21" i="7"/>
  <c r="L22" i="7"/>
  <c r="L23" i="7"/>
  <c r="L24" i="7"/>
  <c r="J15" i="7"/>
  <c r="J16" i="7"/>
  <c r="J17" i="7"/>
  <c r="J18" i="7"/>
  <c r="J19" i="7"/>
  <c r="J20" i="7"/>
  <c r="J21" i="7"/>
  <c r="J22" i="7"/>
  <c r="J23" i="7"/>
  <c r="J24" i="7"/>
  <c r="H15" i="7"/>
  <c r="H16" i="7"/>
  <c r="H17" i="7"/>
  <c r="H18" i="7"/>
  <c r="H19" i="7"/>
  <c r="H20" i="7"/>
  <c r="H21" i="7"/>
  <c r="H22" i="7"/>
  <c r="K22" i="7" s="1"/>
  <c r="H23" i="7"/>
  <c r="K23" i="7" s="1"/>
  <c r="H24" i="7"/>
  <c r="O18" i="7" l="1"/>
  <c r="O17" i="7"/>
  <c r="O16" i="7"/>
  <c r="O15" i="7"/>
  <c r="K17" i="7"/>
  <c r="O21" i="7"/>
  <c r="O20" i="7"/>
  <c r="M23" i="7"/>
  <c r="O23" i="7" s="1"/>
  <c r="M22" i="7"/>
  <c r="O22" i="7" s="1"/>
  <c r="K21" i="7"/>
  <c r="K20" i="7"/>
  <c r="K19" i="7"/>
  <c r="K18" i="7"/>
  <c r="K16" i="7"/>
  <c r="O24" i="7"/>
  <c r="K24" i="7"/>
  <c r="A17" i="7"/>
  <c r="A18" i="7" s="1"/>
  <c r="A19" i="7" s="1"/>
  <c r="A20" i="7" s="1"/>
  <c r="A21" i="7" s="1"/>
  <c r="A22" i="7" s="1"/>
  <c r="A23" i="7" s="1"/>
  <c r="A24" i="7" s="1"/>
  <c r="A16" i="7"/>
  <c r="O29" i="7"/>
  <c r="O26" i="7"/>
  <c r="L14" i="7"/>
  <c r="M14" i="7" s="1"/>
  <c r="O30" i="7" s="1"/>
  <c r="J14" i="7"/>
  <c r="H14" i="7"/>
  <c r="O27" i="7" l="1"/>
  <c r="K15" i="7"/>
  <c r="O25" i="7"/>
  <c r="K14" i="7"/>
  <c r="O31" i="7"/>
  <c r="N14" i="7"/>
  <c r="O14" i="7" s="1"/>
  <c r="O28" i="7" l="1"/>
  <c r="O32" i="7"/>
  <c r="O33" i="7" s="1"/>
  <c r="O34" i="7" l="1"/>
</calcChain>
</file>

<file path=xl/sharedStrings.xml><?xml version="1.0" encoding="utf-8"?>
<sst xmlns="http://schemas.openxmlformats.org/spreadsheetml/2006/main" count="118" uniqueCount="93">
  <si>
    <t>MACROPROCESO DE APOYO</t>
  </si>
  <si>
    <t>CÓDIGO: ABSF125</t>
  </si>
  <si>
    <t xml:space="preserve">PROCESO GESTIÓN BIENES Y SERVICIOS </t>
  </si>
  <si>
    <t>COTIZACIÓN PARA PROCESOS DE BIENES, SERVICIOS U OBRAS</t>
  </si>
  <si>
    <t>PÁGINA 1 DE 6</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</si>
  <si>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</si>
  <si>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</si>
  <si>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</si>
  <si>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</si>
  <si>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</si>
  <si>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</si>
  <si>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</si>
  <si>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</si>
  <si>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</si>
  <si>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</si>
  <si>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</si>
  <si>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</si>
  <si>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</si>
  <si>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</si>
  <si>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</si>
  <si>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</si>
  <si>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</si>
  <si>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</si>
  <si>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</si>
  <si>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</si>
  <si>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</si>
  <si>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</si>
  <si>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</si>
  <si>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</si>
  <si>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</si>
  <si>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</si>
  <si>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</si>
  <si>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</si>
  <si>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</si>
  <si>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</si>
  <si>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</si>
  <si>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</si>
  <si>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</si>
  <si>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</si>
  <si>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</si>
  <si>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</si>
  <si>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</si>
  <si>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</si>
  <si>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</si>
  <si>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</si>
  <si>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</si>
  <si>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</si>
  <si>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PÁGINA: 6 de 6</t>
  </si>
  <si>
    <t>CONTROL DE CAMBIOS</t>
  </si>
  <si>
    <t>VERSIÓN</t>
  </si>
  <si>
    <t>FECHA DE APROBACIÓN</t>
  </si>
  <si>
    <t>DESCRIPCIÓN DEL CAMBIO</t>
  </si>
  <si>
    <t>AAAA</t>
  </si>
  <si>
    <t>MM</t>
  </si>
  <si>
    <t>DD</t>
  </si>
  <si>
    <t>Emisión del documento.</t>
  </si>
  <si>
    <t xml:space="preserve">Se incluye impuesto nacional al consumo INC y aspectos para tener en cuenta (Nota 5 y 6). Se relaciona en la Nota 10, formato 
de justificación de precios bajos (ABSr132). </t>
  </si>
  <si>
    <t xml:space="preserve">Se incluye Nota 11 “Cuando se trate de un proceso de selección para un contrato de TRACTO SUCESIVO”, se ajustan las Notas 9, 11 y 13, acorde a la solicitud de cotización, se suprime el término de “invitación pública”. </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</si>
  <si>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</si>
  <si>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</si>
  <si>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</si>
  <si>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</si>
  <si>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</si>
  <si>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</si>
  <si>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</si>
  <si>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</si>
  <si>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</si>
  <si>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</si>
  <si>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</si>
  <si>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</si>
  <si>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</si>
  <si>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02</t>
  </si>
  <si>
    <t>Se cambia el nombre; El formato pasa a ser libro Excel que dispone tres (3) hojas para diligenciar según la necesidad, donde se suprime el ABSr126 y pasa a hacer parte del libro del ABSr125; se ajustan los aspectos obligatorios y se incluye espacio para logos.</t>
  </si>
  <si>
    <t>Se ajusto la formula en la pagina 1 las celdas O68 Y O69; Se ajusta la formula en la pagina 2 las celdas O28 Y O29; Se ajusta la formula en la pagina 4 las celdas O38 Y O38</t>
  </si>
  <si>
    <t>07</t>
  </si>
  <si>
    <t>Técnico I</t>
  </si>
  <si>
    <t>Se modifica el código ABSr097 teniendo en cuenta que el formato se sistematizó en la sección ASPECTOS OBLIGATORIOS A TENER EN CUENTA.</t>
  </si>
  <si>
    <t>VERSIÓN: 6</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</si>
  <si>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 - Adquisición de bienes, servicios u obras Contratación Directa o Términos de Referencia de la Invitación Pública /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</si>
  <si>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VIGENCIA: 2024-07-31</t>
  </si>
  <si>
    <t>CÓDIGO: ABSr125</t>
  </si>
  <si>
    <t>UNIDAD</t>
  </si>
  <si>
    <t>Uniformes deportivos Masculino y Femenino para las diferentes modalidades deportivas (tenis de campo, futbol, atletismo, tenis de mesa, ultímate, voleibol, futbol sala, baloncesto) compuestos de camiseta, pantaloneta forrada en malla y medias largas de alto gramaje, de acuerdo a la modalidad deportiva. Tela poliéster sublimable que cuente con una tecnología de: alto desempeño, alta durabilidad frente al roce con superficies y que absorbe, seca y expulsa rápidamente la humedad del cuerpo, garantizando prendas más ligeras y frescas durante la actividad física. Protección solar, permanencia del color ante el lavado y la exposición al sol, permanencia del color ante la transpiración, protección antibacterial que evita malos olores. Con técnica de estampado en transfer en todas las prendas, por la naturaleza química de la fibra, tiene muy buen desempeño a la estampación. Con logos de 8 x 5 cm, 10.5 x 5 cm, 27.5 x 3 cm y números estampados en pecho o espalda de 24.5 x 12 cm cada número a una sola tinta. El tamaño de los logos puede variar según los diseños que suministre la universidad. Tallas S – M – L – XL, colores, diseños y cantidades por modalidad, suministrados por la universidad de Cundinamarca y de acuerdo a las indicaciones del supervisor.</t>
  </si>
  <si>
    <t>Uniformes deportivos de portero para las modalidades de futbol sala y futbol en las ramas femenino y masculino compuestos de camibuso y sudadera, que cuente con una tecnología de alto desempeño, alta durabilidad frente al roce con superficies y que absorbe, seca y expulsa rápidamente la humedad del cuerpo, garantizando prendas más ligeras y frescas durante la actividad física. Protección solar, permanencia del color ante el lavado y la exposición al sol, permanencia del color ante la transpiración, protección antibacterial que evita malos olores. Con logos de 8 x 5 cm, 10.5 x 5 cm, 27.5 x 3 cm y números estampados en pecho o espalda de 24.5 x 12 cm cada número a una sola tinta. El tamaño de los logos puede variar según los diseños que suministre la universidad. Tallas S – M – L – XL, colores, diseños y cantidades por modalidad, suministrados por la universidad de Cundinamarca y de acuerdo a las indicaciones del supervisor. Esponja de látex EVA, la armadura del portero se utiliza con 24 poliéster totalmente peinado de alta densidad, transpirable y agradable para la piel, suave y cómodo, absorbente y seco, duradero y estable, absorber el sudor, trajes de kit de portero profesional, pantalones de chándal y jersey, buenos para entrenamiento o competición, pecho acolchado de espuma y diseño de protección de pantalones acolchados gruesos. Secado rápido y absorción de la humedad. Elimine el sudor de la piel y manténgala seca y cómoda durante todo el día. Protección en todas las direcciones: 7 piezas de esponjas EVA engrosadas en la camiseta del portero para la protección delantera del pecho, bazos, brazos, muslos y codos. 6 piezas de esponjas de EVA engrosadas en el pantalón del portero para la protección de muslos y rodillas.</t>
  </si>
  <si>
    <t>Camiseta tipo polo manga corta material 96% algodón, 4% elastán de punto jersey de algodón elástico que la tela no desprenda motas, cuello de canalé con botones, logotipos bordados en el pecho de 8 x 5 cm y estampados en transfer espalda 10.5 x 5 cm a una sola tinta, El tamaño de los logos puede variar según los diseños que suministra universidad, de diferentes tallas S – M – L – XL, colores y diseños suministrados por la Universidad de Cundinamarca.</t>
  </si>
  <si>
    <t>Pantalón Sudadera en tela 100% poliéster impermeable, textil de alto desempeño con permanencia de color ante la transpiración, lavado y la exposición a la luz, con bolsillos laterales, malla interior con técnica de estampado en transfer de diferentes tallas S – M – L – XL, colores y diseños suministrados por la universidad de Cundinamarca, con logo bordado de 8X5 Cm 10,5X5 Cm, 27X 3 Cm el tamaño de los logos puede variar según los diseños que suministre la Universidad.</t>
  </si>
  <si>
    <t>Chaqueta en tela 100% poliéster impermeable, textil de alto desempeño con permanencia de color ante la transpiración, lavado y la exposición a la luz, cierre separable impermeable, bolsillos laterales funcionales, prenda forrada en maya con bolsillos internos, puño con elástico para mayor protección, pretina con elástico para mayor protección, con técnica de estampado en transfer de diferentes tallas S – M – L – XL, colores y diseños suministrados por la universidad de Cundinamarca, con logo bordado de 8X5 Cm 10,5X5 Cm, 27X 3 Cm el tamaño de los logos puede variar según los diseños que suministre la Universidad.</t>
  </si>
  <si>
    <t>Uniforme de danza urbana: PANTALON: en tela de algodón perchado Mónaco, es importante que la tela no desprenda motas, color negro, pretina con elástico para mayor protección cordón grueso en la cintura de color amarillo, bota con elástico grueso de 5 cm, bolsillos hondos a los costados con cremallera de color amarillo, bordado de los logos de la universidad de 8x5 cm, 5x5 cm, y frase: BEARS DANCE CREW de 27x5 cm, el tamaño de los logos puede variar según los diseños que suministre la universidad,  Tallas M- L- XL- XXL- XXXL</t>
  </si>
  <si>
    <t>Uniforme de danza urbana: CHAQUETA: en tela de algodón perchado Mónaco color negro,  cremallera de color amarillo,  bolsillos laterales funcionales cremallera de color amarillo,  capota ancha,  es importante que la tela no desprenda motas, bordado de los logos de la universidad de 8x5 cm, 5x5 cm, y frase: BEARS DANCE CREW de 27x5 cm, el tamaño de los logos puede variar según los diseños que suministre la universidad,  Tallas S- M- L- XL, Ancho medido de axila a axila y largo medido desde la parte más alta del cuello del buzo hasta el borde inferior. Tallas oversize: S: 59 cm de ancho por 79 cm de largo M: 64 cm de ancho por 81 cm de largo L: 71 cm de ancho por 85 cm de largo XL: 84 cm de ancho por 90 cm de largo</t>
  </si>
  <si>
    <t>Uniforme de danza urbana: CAMISETA: en tela 100% poliéster transpirable tipo Jersey (Futbol americano), color negro con líneas gruesas en las mangas de color amarillo, bordado de los logos de la universidad de 8x5 cm, 5x5 cm, y BEARS en la espalda  27x10 cm y número 01 adelante y en la espalda de 30 x 20 cm, el tamaño de los logos puede variar según los diseños que suministre la universidad, Tallas S-M- L- XL, Ancho medido de axila a axila y largo medido desde la parte más alta del cuello del buzo hasta el borde inferior. Tallas oversize: S: 59 cm de ancho por 79 cm de largo M: 64 cm de ancho por 81 cm de largo L: 71 cm de ancho por 8 cm de largo XL: 84 cm de ancho por 90 cm de largo</t>
  </si>
  <si>
    <t>Camiseta tipo polo para mujer, cuello camisero, manga corta, silueta amplia, elaborado 100% algodón Tallas S – M – L – XL, colores y diseños suministrados por la Universidad de Cundinamarca. logotipos bordados en el pecho de 8 x 5 cm.</t>
  </si>
  <si>
    <t>Camiseta tipo polo para hombre, cuello camisero, manga corta, silueta amplia, elaborado 100% algodón Tallas S – M – L – XL, colores y diseños suministrados por la Universidad de Cundinamarca. logotipos bordados en el pecho de 8 x 5 cm.</t>
  </si>
  <si>
    <t>Uniformes para RUGBY:  Camiseta superdeportiva de alta calidad, manga corta con refuerzo en las costuras internas que facilite la evacuación del sudor y secado rápido, que garantice libertad de movimientos, Con diseños y logos suministrados por la universidad de Cundinamarca en tallas S, M, L, XL Pantaloneta: en drill con refuerzo en licra para la entrepierna, especial para deporte de contacto superdeportiva, debe proporcionar resistencia a los halones y a los placajes de defensa, con tiras elásticas en la entrepierna para una mayor soltura durante la práctica, cintura elástica y ancha con cordón de ajuste con diseños y logos suministrados por la universidad de Cundinamarca Tallas S- M- L- XL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</si>
</sst>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4" formatCode="_-&quot;$&quot;\ * #,##0.00_-;\-&quot;$&quot;\ * #,##0.00_-;_-&quot;$&quot;\ * &quot;-&quot;??_-;_-@_-"/>
    <numFmt numFmtId="43" formatCode="_-* #,##0.00_-;\-* #,##0.00_-;_-* &quot;-&quot;??_-;_-@_-"/>
    <numFmt numFmtId="164" formatCode="_-* #,##0_-;\-* #,##0_-;_-* &quot;-&quot;??_-;_-@_-"/>
    <numFmt numFmtId="165" formatCode="yyyy\-mm\-dd;@"/>
  </numFmts>
  <fonts count="3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
      <sz val="8"/>
      <name val="Arial"/>
      <family val="2"/>
    </font>
    <font>
      <sz val="8"/>
      <color rgb="FF000000"/>
      <name val="Arial"/>
      <family val="2"/>
    </font>
    <font>
      <u/>
      <sz val="8"/>
      <name val="Arial"/>
      <family val="2"/>
    </font>
    <font>
      <b/>
      <sz val="11"/>
      <color theme="0"/>
      <name val="Arial"/>
      <family val="2"/>
    </font>
    <font>
      <b/>
      <sz val="11"/>
      <color rgb="FFFFFFFF"/>
      <name val="Arial"/>
      <family val="2"/>
    </font>
    <font>
      <b/>
      <sz val="9"/>
      <color rgb="FF292929"/>
      <name val="Arial"/>
      <family val="2"/>
    </font>
    <font>
      <sz val="8"/>
      <name val="Calibri"/>
      <family val="2"/>
      <scheme val="minor"/>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rgb="FF000000"/>
      </left>
      <right style="thin">
        <color rgb="FF000000"/>
      </right>
      <top style="thin">
        <color rgb="FF000000"/>
      </top>
      <bottom style="thin">
        <color rgb="FF000000"/>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9" applyNumberFormat="0" applyFill="0" applyAlignment="0" applyProtection="0"/>
    <xf numFmtId="0" fontId="12" fillId="0" borderId="10" applyNumberFormat="0" applyFill="0" applyAlignment="0" applyProtection="0"/>
    <xf numFmtId="0" fontId="13" fillId="0" borderId="11"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2" applyNumberFormat="0" applyAlignment="0" applyProtection="0"/>
    <xf numFmtId="0" fontId="18" fillId="8" borderId="13" applyNumberFormat="0" applyAlignment="0" applyProtection="0"/>
    <xf numFmtId="0" fontId="19" fillId="8" borderId="12" applyNumberFormat="0" applyAlignment="0" applyProtection="0"/>
    <xf numFmtId="0" fontId="20" fillId="0" borderId="14" applyNumberFormat="0" applyFill="0" applyAlignment="0" applyProtection="0"/>
    <xf numFmtId="0" fontId="21" fillId="9" borderId="15" applyNumberFormat="0" applyAlignment="0" applyProtection="0"/>
    <xf numFmtId="0" fontId="22" fillId="0" borderId="0" applyNumberFormat="0" applyFill="0" applyBorder="0" applyAlignment="0" applyProtection="0"/>
    <xf numFmtId="0" fontId="5" fillId="10" borderId="16" applyNumberFormat="0" applyFont="0" applyAlignment="0" applyProtection="0"/>
    <xf numFmtId="0" fontId="23" fillId="0" borderId="0" applyNumberFormat="0" applyFill="0" applyBorder="0" applyAlignment="0" applyProtection="0"/>
    <xf numFmtId="0" fontId="24" fillId="0" borderId="17"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127">
    <xf numFmtId="0" fontId="0" fillId="0" borderId="0" xfId="0"/>
    <xf numFmtId="43" fontId="3" fillId="0" borderId="1" xfId="3" applyFont="1" applyFill="1" applyBorder="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164" fontId="9" fillId="35" borderId="1" xfId="4" applyNumberFormat="1" applyFont="1" applyFill="1" applyBorder="1" applyAlignment="1" applyProtection="1">
      <alignment horizontal="center" vertical="center"/>
      <protection locked="0"/>
    </xf>
    <xf numFmtId="0" fontId="8" fillId="2" borderId="0" xfId="0" applyFont="1" applyFill="1" applyProtection="1">
      <protection hidden="1"/>
    </xf>
    <xf numFmtId="0" fontId="1" fillId="2" borderId="0" xfId="0" applyFont="1" applyFill="1" applyAlignment="1" applyProtection="1">
      <alignment vertical="center"/>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7"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7" fillId="2" borderId="0" xfId="0" applyFont="1" applyFill="1" applyAlignment="1" applyProtection="1">
      <alignment vertical="center" wrapText="1"/>
      <protection hidden="1"/>
    </xf>
    <xf numFmtId="0" fontId="7" fillId="3" borderId="32" xfId="0" applyFont="1" applyFill="1" applyBorder="1" applyAlignment="1" applyProtection="1">
      <alignment horizontal="center" vertical="center" wrapText="1"/>
      <protection hidden="1"/>
    </xf>
    <xf numFmtId="0" fontId="7" fillId="3" borderId="33" xfId="0" applyFont="1" applyFill="1" applyBorder="1" applyAlignment="1" applyProtection="1">
      <alignment horizontal="center" vertical="center" wrapText="1"/>
      <protection hidden="1"/>
    </xf>
    <xf numFmtId="43" fontId="7" fillId="3" borderId="33" xfId="3" applyFont="1" applyFill="1" applyBorder="1" applyAlignment="1" applyProtection="1">
      <alignment horizontal="center" vertical="center" wrapText="1"/>
      <protection hidden="1"/>
    </xf>
    <xf numFmtId="43" fontId="7" fillId="3" borderId="38" xfId="3" applyFont="1" applyFill="1" applyBorder="1" applyAlignment="1" applyProtection="1">
      <alignment horizontal="center" vertical="center" wrapText="1"/>
      <protection hidden="1"/>
    </xf>
    <xf numFmtId="0" fontId="3" fillId="0" borderId="34" xfId="0" applyFont="1" applyBorder="1" applyAlignment="1" applyProtection="1">
      <alignment horizontal="center" vertical="center"/>
      <protection hidden="1"/>
    </xf>
    <xf numFmtId="43" fontId="3" fillId="0" borderId="39" xfId="3" applyFont="1" applyFill="1" applyBorder="1" applyAlignment="1" applyProtection="1">
      <alignment vertical="center"/>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43" fontId="3" fillId="0" borderId="38" xfId="4" applyFont="1" applyBorder="1" applyAlignment="1" applyProtection="1">
      <alignment vertical="center"/>
      <protection hidden="1"/>
    </xf>
    <xf numFmtId="43" fontId="3" fillId="0" borderId="39" xfId="4" applyFont="1" applyBorder="1" applyAlignment="1" applyProtection="1">
      <alignment vertical="center"/>
      <protection hidden="1"/>
    </xf>
    <xf numFmtId="43" fontId="6" fillId="0" borderId="39" xfId="4" applyFont="1" applyBorder="1" applyAlignment="1" applyProtection="1">
      <alignment vertical="center"/>
      <protection hidden="1"/>
    </xf>
    <xf numFmtId="43" fontId="3" fillId="0" borderId="39" xfId="4" applyFont="1" applyFill="1" applyBorder="1" applyAlignment="1" applyProtection="1">
      <alignment vertical="center"/>
      <protection hidden="1"/>
    </xf>
    <xf numFmtId="43" fontId="6" fillId="0" borderId="40" xfId="4" applyFont="1" applyBorder="1" applyAlignment="1" applyProtection="1">
      <alignment vertical="center"/>
      <protection hidden="1"/>
    </xf>
    <xf numFmtId="0" fontId="3" fillId="2" borderId="0" xfId="0" applyFont="1" applyFill="1" applyAlignment="1" applyProtection="1">
      <alignment wrapText="1"/>
      <protection hidden="1"/>
    </xf>
    <xf numFmtId="43" fontId="26" fillId="0" borderId="0" xfId="3" applyFont="1" applyBorder="1" applyAlignment="1" applyProtection="1">
      <alignment vertical="center"/>
      <protection hidden="1"/>
    </xf>
    <xf numFmtId="43" fontId="26" fillId="0" borderId="0" xfId="3" applyFont="1" applyBorder="1" applyAlignment="1" applyProtection="1">
      <alignment vertical="center" wrapText="1"/>
      <protection hidden="1"/>
    </xf>
    <xf numFmtId="43" fontId="26" fillId="0" borderId="0" xfId="4" applyFont="1" applyBorder="1" applyProtection="1">
      <protection hidden="1"/>
    </xf>
    <xf numFmtId="0" fontId="33" fillId="2" borderId="0" xfId="0" applyFont="1" applyFill="1" applyAlignment="1">
      <alignment vertical="center" wrapText="1"/>
    </xf>
    <xf numFmtId="0" fontId="33" fillId="2" borderId="0" xfId="0" applyFont="1" applyFill="1" applyAlignment="1">
      <alignment horizontal="right" vertical="center" wrapText="1"/>
    </xf>
    <xf numFmtId="0" fontId="0" fillId="2" borderId="0" xfId="0" applyFill="1"/>
    <xf numFmtId="0" fontId="1" fillId="2" borderId="0" xfId="0" applyFont="1" applyFill="1" applyAlignment="1">
      <alignment horizontal="center" vertical="center" wrapText="1"/>
    </xf>
    <xf numFmtId="0" fontId="1" fillId="0" borderId="1" xfId="0" applyFont="1" applyBorder="1" applyAlignment="1">
      <alignment horizontal="center" vertical="center" wrapText="1"/>
    </xf>
    <xf numFmtId="0" fontId="35"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36" fillId="2" borderId="0" xfId="0" applyFont="1" applyFill="1" applyAlignment="1">
      <alignment horizontal="center" vertical="center" wrapText="1"/>
    </xf>
    <xf numFmtId="0" fontId="2" fillId="2" borderId="0" xfId="0" applyFont="1" applyFill="1" applyAlignment="1">
      <alignment horizontal="center" vertical="center" wrapText="1"/>
    </xf>
    <xf numFmtId="0" fontId="1" fillId="2" borderId="0" xfId="0" applyFont="1" applyFill="1" applyAlignment="1">
      <alignment horizontal="justify" vertical="center" wrapText="1"/>
    </xf>
    <xf numFmtId="0" fontId="37" fillId="2" borderId="0" xfId="0" applyFont="1" applyFill="1" applyAlignment="1">
      <alignment horizontal="center" vertical="center" wrapText="1"/>
    </xf>
    <xf numFmtId="0" fontId="37" fillId="0" borderId="0" xfId="0" applyFont="1" applyAlignment="1">
      <alignment horizontal="center" vertical="center" wrapText="1"/>
    </xf>
    <xf numFmtId="49" fontId="1" fillId="0" borderId="1" xfId="0" applyNumberFormat="1" applyFont="1" applyBorder="1" applyAlignment="1">
      <alignment horizontal="center" vertical="center" wrapText="1"/>
    </xf>
    <xf numFmtId="0" fontId="1" fillId="0" borderId="26" xfId="0" applyFont="1" applyBorder="1" applyAlignment="1">
      <alignment horizontal="center" vertical="center" wrapText="1"/>
    </xf>
    <xf numFmtId="0" fontId="1" fillId="0" borderId="26" xfId="0" applyFont="1" applyBorder="1" applyAlignment="1">
      <alignment vertical="center" wrapText="1"/>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5" xfId="0" applyFont="1" applyFill="1" applyBorder="1" applyAlignment="1" applyProtection="1">
      <alignment horizontal="center"/>
      <protection hidden="1"/>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5" fontId="28" fillId="35" borderId="2" xfId="0" applyNumberFormat="1" applyFont="1" applyFill="1" applyBorder="1" applyAlignment="1" applyProtection="1">
      <alignment horizontal="center" vertical="center" wrapText="1"/>
      <protection locked="0"/>
    </xf>
    <xf numFmtId="165" fontId="28" fillId="35" borderId="4" xfId="0" applyNumberFormat="1" applyFont="1" applyFill="1" applyBorder="1" applyAlignment="1" applyProtection="1">
      <alignment horizontal="center" vertical="center" wrapText="1"/>
      <protection locked="0"/>
    </xf>
    <xf numFmtId="0" fontId="7" fillId="3" borderId="2" xfId="0" applyFont="1" applyFill="1" applyBorder="1" applyAlignment="1" applyProtection="1">
      <alignment horizontal="center" vertical="center" wrapText="1"/>
      <protection hidden="1"/>
    </xf>
    <xf numFmtId="0" fontId="7" fillId="3" borderId="4" xfId="0" applyFont="1" applyFill="1" applyBorder="1" applyAlignment="1" applyProtection="1">
      <alignment horizontal="center" vertical="center" wrapText="1"/>
      <protection hidden="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29" fillId="2" borderId="20" xfId="0" applyFont="1" applyFill="1" applyBorder="1" applyAlignment="1" applyProtection="1">
      <alignment horizontal="left" vertical="center" wrapText="1"/>
      <protection hidden="1"/>
    </xf>
    <xf numFmtId="0" fontId="29" fillId="2" borderId="5" xfId="0" applyFont="1" applyFill="1" applyBorder="1" applyAlignment="1" applyProtection="1">
      <alignment horizontal="left" vertical="center" wrapText="1"/>
      <protection hidden="1"/>
    </xf>
    <xf numFmtId="0" fontId="29" fillId="2" borderId="21" xfId="0" applyFont="1" applyFill="1" applyBorder="1" applyAlignment="1" applyProtection="1">
      <alignment horizontal="left" vertical="center" wrapText="1"/>
      <protection hidden="1"/>
    </xf>
    <xf numFmtId="0" fontId="29" fillId="2" borderId="22" xfId="0" applyFont="1" applyFill="1" applyBorder="1" applyAlignment="1" applyProtection="1">
      <alignment horizontal="left" vertical="center" wrapText="1"/>
      <protection hidden="1"/>
    </xf>
    <xf numFmtId="0" fontId="29" fillId="2" borderId="0" xfId="0" applyFont="1" applyFill="1" applyAlignment="1" applyProtection="1">
      <alignment horizontal="left" vertical="center" wrapText="1"/>
      <protection hidden="1"/>
    </xf>
    <xf numFmtId="0" fontId="29" fillId="2" borderId="23" xfId="0" applyFont="1" applyFill="1" applyBorder="1" applyAlignment="1" applyProtection="1">
      <alignment horizontal="left" vertical="center" wrapText="1"/>
      <protection hidden="1"/>
    </xf>
    <xf numFmtId="0" fontId="29" fillId="2" borderId="24" xfId="0" applyFont="1" applyFill="1" applyBorder="1" applyAlignment="1" applyProtection="1">
      <alignment horizontal="left" vertical="center" wrapText="1"/>
      <protection hidden="1"/>
    </xf>
    <xf numFmtId="0" fontId="29" fillId="2" borderId="6" xfId="0" applyFont="1" applyFill="1" applyBorder="1" applyAlignment="1" applyProtection="1">
      <alignment horizontal="left" vertical="center" wrapText="1"/>
      <protection hidden="1"/>
    </xf>
    <xf numFmtId="0" fontId="29" fillId="2" borderId="25" xfId="0" applyFont="1" applyFill="1" applyBorder="1" applyAlignment="1" applyProtection="1">
      <alignment horizontal="left" vertical="center" wrapText="1"/>
      <protection hidden="1"/>
    </xf>
    <xf numFmtId="0" fontId="1" fillId="36" borderId="6" xfId="0" applyFont="1" applyFill="1" applyBorder="1" applyAlignment="1" applyProtection="1">
      <alignment horizontal="center" vertical="center"/>
      <protection locked="0"/>
    </xf>
    <xf numFmtId="0" fontId="27" fillId="35" borderId="31" xfId="0" applyFont="1" applyFill="1" applyBorder="1" applyAlignment="1" applyProtection="1">
      <alignment horizontal="center" vertical="center"/>
      <protection locked="0"/>
    </xf>
    <xf numFmtId="0" fontId="27" fillId="35" borderId="28" xfId="0" applyFont="1" applyFill="1" applyBorder="1" applyAlignment="1" applyProtection="1">
      <alignment horizontal="center" vertical="center"/>
      <protection locked="0"/>
    </xf>
    <xf numFmtId="0" fontId="27" fillId="35" borderId="37" xfId="0" applyFont="1" applyFill="1" applyBorder="1" applyAlignment="1" applyProtection="1">
      <alignment horizontal="center" vertical="center"/>
      <protection locked="0"/>
    </xf>
    <xf numFmtId="0" fontId="27" fillId="35" borderId="19" xfId="0" applyFont="1" applyFill="1" applyBorder="1" applyAlignment="1" applyProtection="1">
      <alignment horizontal="center" vertical="center"/>
      <protection locked="0"/>
    </xf>
    <xf numFmtId="0" fontId="27" fillId="35" borderId="18" xfId="0" applyFont="1" applyFill="1" applyBorder="1" applyAlignment="1" applyProtection="1">
      <alignment horizontal="center" vertical="center"/>
      <protection locked="0"/>
    </xf>
    <xf numFmtId="0" fontId="27" fillId="35" borderId="30" xfId="0" applyFont="1" applyFill="1" applyBorder="1" applyAlignment="1" applyProtection="1">
      <alignment horizontal="center" vertical="center"/>
      <protection locked="0"/>
    </xf>
    <xf numFmtId="0" fontId="7" fillId="3" borderId="7" xfId="0" applyFont="1" applyFill="1" applyBorder="1" applyAlignment="1" applyProtection="1">
      <alignment horizontal="center" vertical="center"/>
      <protection hidden="1"/>
    </xf>
    <xf numFmtId="0" fontId="7" fillId="3" borderId="8" xfId="0" applyFont="1" applyFill="1" applyBorder="1" applyAlignment="1" applyProtection="1">
      <alignment horizontal="center" vertical="center"/>
      <protection hidden="1"/>
    </xf>
    <xf numFmtId="0" fontId="6" fillId="0" borderId="35" xfId="3" applyNumberFormat="1" applyFont="1" applyBorder="1" applyAlignment="1" applyProtection="1">
      <alignment horizontal="center" vertical="center" wrapText="1"/>
      <protection hidden="1"/>
    </xf>
    <xf numFmtId="0" fontId="6" fillId="0" borderId="36" xfId="3" applyNumberFormat="1" applyFont="1" applyBorder="1" applyAlignment="1" applyProtection="1">
      <alignment horizontal="center" vertical="center" wrapText="1"/>
      <protection hidden="1"/>
    </xf>
    <xf numFmtId="0" fontId="6" fillId="0" borderId="34"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3" fillId="0" borderId="34"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6" fillId="0" borderId="34"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4"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3" fillId="0" borderId="32" xfId="3" applyNumberFormat="1" applyFont="1" applyBorder="1" applyAlignment="1" applyProtection="1">
      <alignment horizontal="center" vertical="center" wrapText="1"/>
      <protection hidden="1"/>
    </xf>
    <xf numFmtId="0" fontId="3" fillId="0" borderId="33" xfId="3" applyNumberFormat="1" applyFont="1" applyBorder="1" applyAlignment="1" applyProtection="1">
      <alignment horizontal="center" vertical="center" wrapText="1"/>
      <protection hidden="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 fillId="0" borderId="2" xfId="0" applyFont="1" applyBorder="1" applyAlignment="1">
      <alignment horizontal="justify" vertical="center" wrapText="1"/>
    </xf>
    <xf numFmtId="0" fontId="1" fillId="0" borderId="3" xfId="0" applyFont="1" applyBorder="1" applyAlignment="1">
      <alignment horizontal="justify" vertical="center" wrapText="1"/>
    </xf>
    <xf numFmtId="0" fontId="1" fillId="0" borderId="4" xfId="0" applyFont="1" applyBorder="1" applyAlignment="1">
      <alignment horizontal="justify" vertical="center" wrapText="1"/>
    </xf>
    <xf numFmtId="0" fontId="32"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0" fontId="36" fillId="3" borderId="1" xfId="0" applyFont="1" applyFill="1" applyBorder="1" applyAlignment="1">
      <alignment horizontal="center" vertical="center" wrapText="1"/>
    </xf>
    <xf numFmtId="0" fontId="33" fillId="2" borderId="0" xfId="0" applyFont="1" applyFill="1" applyAlignment="1">
      <alignment horizontal="right" vertical="center" wrapText="1"/>
    </xf>
    <xf numFmtId="0" fontId="37" fillId="0" borderId="2" xfId="0" applyFont="1" applyBorder="1" applyAlignment="1">
      <alignment horizontal="center" vertical="center" wrapText="1"/>
    </xf>
    <xf numFmtId="0" fontId="37" fillId="0" borderId="4" xfId="0" applyFont="1" applyBorder="1" applyAlignment="1">
      <alignment horizontal="center" vertical="center" wrapText="1"/>
    </xf>
    <xf numFmtId="0" fontId="37" fillId="0" borderId="3" xfId="0" applyFont="1" applyBorder="1" applyAlignment="1">
      <alignment horizontal="center" vertical="center" wrapText="1"/>
    </xf>
    <xf numFmtId="0" fontId="37" fillId="0" borderId="31" xfId="0" applyFont="1" applyBorder="1" applyAlignment="1">
      <alignment horizontal="center" vertical="center" wrapText="1"/>
    </xf>
    <xf numFmtId="0" fontId="37" fillId="0" borderId="27" xfId="0" applyFont="1" applyBorder="1" applyAlignment="1">
      <alignment horizontal="center" vertical="center" wrapText="1"/>
    </xf>
    <xf numFmtId="0" fontId="37" fillId="0" borderId="28" xfId="0" applyFont="1" applyBorder="1" applyAlignment="1">
      <alignment horizontal="center" vertical="center" wrapText="1"/>
    </xf>
    <xf numFmtId="0" fontId="37" fillId="0" borderId="18" xfId="0" applyFont="1" applyBorder="1" applyAlignment="1">
      <alignment horizontal="center" vertical="center" wrapText="1"/>
    </xf>
    <xf numFmtId="0" fontId="37" fillId="0" borderId="29" xfId="0" applyFont="1" applyBorder="1" applyAlignment="1">
      <alignment horizontal="center" vertical="center" wrapText="1"/>
    </xf>
    <xf numFmtId="0" fontId="37" fillId="0" borderId="30" xfId="0" applyFont="1" applyBorder="1" applyAlignment="1">
      <alignment horizontal="center" vertical="center" wrapText="1"/>
    </xf>
    <xf numFmtId="0" fontId="2" fillId="0" borderId="1" xfId="0" applyFont="1" applyBorder="1" applyAlignment="1">
      <alignment horizontal="center" vertical="top" wrapText="1"/>
    </xf>
    <xf numFmtId="0" fontId="1" fillId="0" borderId="1" xfId="0" applyFont="1" applyBorder="1" applyAlignment="1">
      <alignment horizontal="justify" vertical="center" wrapText="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Moneda 2" xfId="46" xr:uid="{00000000-0005-0000-0000-000023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95249</xdr:colOff>
      <xdr:row>1</xdr:row>
      <xdr:rowOff>57150</xdr:rowOff>
    </xdr:from>
    <xdr:to>
      <xdr:col>0</xdr:col>
      <xdr:colOff>561974</xdr:colOff>
      <xdr:row>4</xdr:row>
      <xdr:rowOff>146107</xdr:rowOff>
    </xdr:to>
    <xdr:pic>
      <xdr:nvPicPr>
        <xdr:cNvPr id="3" name="Imagen 2">
          <a:extLst>
            <a:ext uri="{FF2B5EF4-FFF2-40B4-BE49-F238E27FC236}">
              <a16:creationId xmlns:a16="http://schemas.microsoft.com/office/drawing/2014/main" id="{14690C3C-66C3-1F95-85A8-19A1E93DA0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49" y="247650"/>
          <a:ext cx="466725" cy="6985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452437</xdr:colOff>
      <xdr:row>1</xdr:row>
      <xdr:rowOff>29766</xdr:rowOff>
    </xdr:from>
    <xdr:to>
      <xdr:col>2</xdr:col>
      <xdr:colOff>244078</xdr:colOff>
      <xdr:row>4</xdr:row>
      <xdr:rowOff>171080</xdr:rowOff>
    </xdr:to>
    <xdr:pic>
      <xdr:nvPicPr>
        <xdr:cNvPr id="3" name="Imagen 2">
          <a:extLst>
            <a:ext uri="{FF2B5EF4-FFF2-40B4-BE49-F238E27FC236}">
              <a16:creationId xmlns:a16="http://schemas.microsoft.com/office/drawing/2014/main" id="{1C4B8858-3C49-4EF2-1C01-595E1AE95A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4437" y="220266"/>
          <a:ext cx="476250" cy="71281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90"/>
  <sheetViews>
    <sheetView showGridLines="0" tabSelected="1" view="pageBreakPreview" topLeftCell="A17" zoomScale="90" zoomScaleNormal="70" zoomScaleSheetLayoutView="90" zoomScalePageLayoutView="55" workbookViewId="0">
      <selection activeCell="C20" sqref="C20"/>
    </sheetView>
  </sheetViews>
  <sheetFormatPr baseColWidth="10" defaultColWidth="11.42578125" defaultRowHeight="15" x14ac:dyDescent="0.25"/>
  <cols>
    <col min="1" max="1" width="10.42578125" style="2" customWidth="1"/>
    <col min="2" max="2" width="81.28515625" style="2" customWidth="1"/>
    <col min="3" max="3" width="23" style="2" customWidth="1"/>
    <col min="4" max="4" width="15.28515625" style="2" customWidth="1"/>
    <col min="5" max="5" width="14" style="2" bestFit="1" customWidth="1"/>
    <col min="6" max="6" width="13.5703125" style="2" customWidth="1"/>
    <col min="7"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0.28515625" style="4" customWidth="1"/>
    <col min="16" max="16384" width="11.42578125" style="4"/>
  </cols>
  <sheetData>
    <row r="1" spans="1:15" x14ac:dyDescent="0.25">
      <c r="F1" s="3"/>
    </row>
    <row r="2" spans="1:15" ht="15.75" customHeight="1" x14ac:dyDescent="0.25">
      <c r="A2" s="63"/>
      <c r="B2" s="64" t="s">
        <v>0</v>
      </c>
      <c r="C2" s="64"/>
      <c r="D2" s="64"/>
      <c r="E2" s="64"/>
      <c r="F2" s="64"/>
      <c r="G2" s="64"/>
      <c r="H2" s="64"/>
      <c r="I2" s="64"/>
      <c r="J2" s="64"/>
      <c r="K2" s="64"/>
      <c r="L2" s="64"/>
      <c r="M2" s="64"/>
      <c r="N2" s="65" t="s">
        <v>80</v>
      </c>
      <c r="O2" s="65"/>
    </row>
    <row r="3" spans="1:15" ht="15.75" customHeight="1" x14ac:dyDescent="0.25">
      <c r="A3" s="63"/>
      <c r="B3" s="64" t="s">
        <v>2</v>
      </c>
      <c r="C3" s="64"/>
      <c r="D3" s="64"/>
      <c r="E3" s="64"/>
      <c r="F3" s="64"/>
      <c r="G3" s="64"/>
      <c r="H3" s="64"/>
      <c r="I3" s="64"/>
      <c r="J3" s="64"/>
      <c r="K3" s="64"/>
      <c r="L3" s="64"/>
      <c r="M3" s="64"/>
      <c r="N3" s="65" t="s">
        <v>77</v>
      </c>
      <c r="O3" s="65"/>
    </row>
    <row r="4" spans="1:15" ht="16.5" customHeight="1" x14ac:dyDescent="0.25">
      <c r="A4" s="63"/>
      <c r="B4" s="64" t="s">
        <v>3</v>
      </c>
      <c r="C4" s="64"/>
      <c r="D4" s="64"/>
      <c r="E4" s="64"/>
      <c r="F4" s="64"/>
      <c r="G4" s="64"/>
      <c r="H4" s="64"/>
      <c r="I4" s="64"/>
      <c r="J4" s="64"/>
      <c r="K4" s="64"/>
      <c r="L4" s="64"/>
      <c r="M4" s="64"/>
      <c r="N4" s="65" t="s">
        <v>79</v>
      </c>
      <c r="O4" s="65"/>
    </row>
    <row r="5" spans="1:15" ht="15" customHeight="1" x14ac:dyDescent="0.25">
      <c r="A5" s="63"/>
      <c r="B5" s="64"/>
      <c r="C5" s="64"/>
      <c r="D5" s="64"/>
      <c r="E5" s="64"/>
      <c r="F5" s="64"/>
      <c r="G5" s="64"/>
      <c r="H5" s="64"/>
      <c r="I5" s="64"/>
      <c r="J5" s="64"/>
      <c r="K5" s="64"/>
      <c r="L5" s="64"/>
      <c r="M5" s="64"/>
      <c r="N5" s="65" t="s">
        <v>4</v>
      </c>
      <c r="O5" s="65"/>
    </row>
    <row r="7" spans="1:15" x14ac:dyDescent="0.25">
      <c r="A7" s="5" t="s">
        <v>5</v>
      </c>
    </row>
    <row r="8" spans="1:15" ht="9.9499999999999993" customHeight="1" x14ac:dyDescent="0.25">
      <c r="A8" s="6"/>
    </row>
    <row r="9" spans="1:15" ht="30" customHeight="1" x14ac:dyDescent="0.25">
      <c r="A9" s="85" t="s">
        <v>6</v>
      </c>
      <c r="B9" s="86"/>
      <c r="D9" s="70" t="s">
        <v>7</v>
      </c>
      <c r="E9" s="71"/>
      <c r="F9" s="72"/>
      <c r="G9" s="73"/>
      <c r="H9" s="73"/>
      <c r="I9" s="74"/>
      <c r="K9" s="70" t="s">
        <v>8</v>
      </c>
      <c r="L9" s="71"/>
      <c r="M9" s="68"/>
      <c r="N9" s="69"/>
    </row>
    <row r="10" spans="1:15" ht="8.25" customHeight="1" x14ac:dyDescent="0.25">
      <c r="A10" s="87"/>
      <c r="B10" s="88"/>
      <c r="C10" s="7"/>
      <c r="E10" s="8"/>
      <c r="F10" s="8"/>
      <c r="M10" s="8"/>
      <c r="N10" s="2"/>
    </row>
    <row r="11" spans="1:15" ht="30" customHeight="1" x14ac:dyDescent="0.25">
      <c r="A11" s="89"/>
      <c r="B11" s="90"/>
      <c r="D11" s="70" t="s">
        <v>9</v>
      </c>
      <c r="E11" s="71"/>
      <c r="F11" s="72"/>
      <c r="G11" s="73"/>
      <c r="H11" s="73"/>
      <c r="I11" s="74"/>
      <c r="K11" s="70" t="s">
        <v>10</v>
      </c>
      <c r="L11" s="71"/>
      <c r="M11" s="66"/>
      <c r="N11" s="67"/>
      <c r="O11" s="18"/>
    </row>
    <row r="12" spans="1:15" ht="9.9499999999999993" customHeight="1" thickBot="1" x14ac:dyDescent="0.3">
      <c r="A12" s="17"/>
      <c r="B12" s="19"/>
      <c r="C12" s="15"/>
      <c r="D12" s="17"/>
      <c r="E12" s="19"/>
      <c r="F12" s="19"/>
      <c r="G12" s="19"/>
      <c r="H12" s="17"/>
      <c r="I12" s="20"/>
      <c r="J12" s="16"/>
      <c r="K12" s="16"/>
      <c r="L12" s="16"/>
      <c r="N12" s="21"/>
      <c r="O12" s="21"/>
    </row>
    <row r="13" spans="1:15" s="9" customFormat="1" ht="111.75" customHeight="1" x14ac:dyDescent="0.25">
      <c r="A13" s="22" t="s">
        <v>11</v>
      </c>
      <c r="B13" s="23" t="s">
        <v>12</v>
      </c>
      <c r="C13" s="23" t="s">
        <v>13</v>
      </c>
      <c r="D13" s="23" t="s">
        <v>14</v>
      </c>
      <c r="E13" s="23" t="s">
        <v>15</v>
      </c>
      <c r="F13" s="24" t="s">
        <v>16</v>
      </c>
      <c r="G13" s="24" t="s">
        <v>17</v>
      </c>
      <c r="H13" s="24" t="s">
        <v>18</v>
      </c>
      <c r="I13" s="24" t="s">
        <v>19</v>
      </c>
      <c r="J13" s="24" t="s">
        <v>20</v>
      </c>
      <c r="K13" s="24" t="s">
        <v>21</v>
      </c>
      <c r="L13" s="24" t="s">
        <v>22</v>
      </c>
      <c r="M13" s="24" t="s">
        <v>23</v>
      </c>
      <c r="N13" s="24" t="s">
        <v>24</v>
      </c>
      <c r="O13" s="25" t="s">
        <v>25</v>
      </c>
    </row>
    <row r="14" spans="1:15" s="9" customFormat="1" ht="255.75" customHeight="1" x14ac:dyDescent="0.25">
      <c r="A14" s="26">
        <v>1</v>
      </c>
      <c r="B14" s="58" t="s">
        <v>82</v>
      </c>
      <c r="C14" s="12"/>
      <c r="D14" s="57">
        <v>600</v>
      </c>
      <c r="E14" s="57" t="s">
        <v>81</v>
      </c>
      <c r="F14" s="13"/>
      <c r="G14" s="11">
        <v>0</v>
      </c>
      <c r="H14" s="1">
        <f>+ROUND(F14*G14,0)</f>
        <v>0</v>
      </c>
      <c r="I14" s="11">
        <v>0</v>
      </c>
      <c r="J14" s="1">
        <f t="shared" ref="J14:J24" si="0">ROUND(F14*I14,0)</f>
        <v>0</v>
      </c>
      <c r="K14" s="1">
        <f t="shared" ref="K14" si="1">ROUND(F14+H14+J14,0)</f>
        <v>0</v>
      </c>
      <c r="L14" s="1">
        <f t="shared" ref="L14:L24" si="2">ROUND(F14*D14,0)</f>
        <v>0</v>
      </c>
      <c r="M14" s="1">
        <f t="shared" ref="M14:M24" si="3">ROUND(L14*G14,0)</f>
        <v>0</v>
      </c>
      <c r="N14" s="1">
        <f t="shared" ref="N14:N24" si="4">ROUND(L14*I14,0)</f>
        <v>0</v>
      </c>
      <c r="O14" s="27">
        <f t="shared" ref="O14:O24" si="5">ROUND(L14+N14+M14,0)</f>
        <v>0</v>
      </c>
    </row>
    <row r="15" spans="1:15" s="9" customFormat="1" ht="324.75" customHeight="1" x14ac:dyDescent="0.25">
      <c r="A15" s="26">
        <v>2</v>
      </c>
      <c r="B15" s="58" t="s">
        <v>83</v>
      </c>
      <c r="C15" s="12"/>
      <c r="D15" s="57">
        <v>50</v>
      </c>
      <c r="E15" s="57" t="s">
        <v>81</v>
      </c>
      <c r="F15" s="13"/>
      <c r="G15" s="11">
        <v>0</v>
      </c>
      <c r="H15" s="1">
        <f t="shared" ref="H15:H24" si="6">+ROUND(F15*G15,0)</f>
        <v>0</v>
      </c>
      <c r="I15" s="11">
        <v>0</v>
      </c>
      <c r="J15" s="1">
        <f t="shared" si="0"/>
        <v>0</v>
      </c>
      <c r="K15" s="1">
        <f t="shared" ref="K15:K24" si="7">ROUND(F15+H15+J15,0)</f>
        <v>0</v>
      </c>
      <c r="L15" s="1">
        <f t="shared" si="2"/>
        <v>0</v>
      </c>
      <c r="M15" s="1">
        <f t="shared" si="3"/>
        <v>0</v>
      </c>
      <c r="N15" s="1">
        <f t="shared" si="4"/>
        <v>0</v>
      </c>
      <c r="O15" s="27">
        <f t="shared" si="5"/>
        <v>0</v>
      </c>
    </row>
    <row r="16" spans="1:15" s="9" customFormat="1" ht="120" customHeight="1" x14ac:dyDescent="0.25">
      <c r="A16" s="26">
        <f>1+A15</f>
        <v>3</v>
      </c>
      <c r="B16" s="58" t="s">
        <v>84</v>
      </c>
      <c r="C16" s="12"/>
      <c r="D16" s="57">
        <v>380</v>
      </c>
      <c r="E16" s="57" t="s">
        <v>81</v>
      </c>
      <c r="F16" s="13"/>
      <c r="G16" s="11">
        <v>0</v>
      </c>
      <c r="H16" s="1">
        <f t="shared" si="6"/>
        <v>0</v>
      </c>
      <c r="I16" s="11">
        <v>0</v>
      </c>
      <c r="J16" s="1">
        <f t="shared" si="0"/>
        <v>0</v>
      </c>
      <c r="K16" s="1">
        <f t="shared" si="7"/>
        <v>0</v>
      </c>
      <c r="L16" s="1">
        <f t="shared" si="2"/>
        <v>0</v>
      </c>
      <c r="M16" s="1">
        <f t="shared" si="3"/>
        <v>0</v>
      </c>
      <c r="N16" s="1">
        <f t="shared" si="4"/>
        <v>0</v>
      </c>
      <c r="O16" s="27">
        <f t="shared" si="5"/>
        <v>0</v>
      </c>
    </row>
    <row r="17" spans="1:15" s="9" customFormat="1" ht="112.5" customHeight="1" x14ac:dyDescent="0.25">
      <c r="A17" s="26">
        <f t="shared" ref="A17:A24" si="8">1+A16</f>
        <v>4</v>
      </c>
      <c r="B17" s="58" t="s">
        <v>85</v>
      </c>
      <c r="C17" s="12"/>
      <c r="D17" s="57">
        <v>380</v>
      </c>
      <c r="E17" s="57" t="s">
        <v>81</v>
      </c>
      <c r="F17" s="13"/>
      <c r="G17" s="11">
        <v>0</v>
      </c>
      <c r="H17" s="1">
        <f t="shared" si="6"/>
        <v>0</v>
      </c>
      <c r="I17" s="11">
        <v>0</v>
      </c>
      <c r="J17" s="1">
        <f t="shared" si="0"/>
        <v>0</v>
      </c>
      <c r="K17" s="1">
        <f t="shared" si="7"/>
        <v>0</v>
      </c>
      <c r="L17" s="1">
        <f t="shared" si="2"/>
        <v>0</v>
      </c>
      <c r="M17" s="1">
        <f t="shared" si="3"/>
        <v>0</v>
      </c>
      <c r="N17" s="1">
        <f t="shared" si="4"/>
        <v>0</v>
      </c>
      <c r="O17" s="27">
        <f t="shared" si="5"/>
        <v>0</v>
      </c>
    </row>
    <row r="18" spans="1:15" s="9" customFormat="1" ht="132" customHeight="1" x14ac:dyDescent="0.25">
      <c r="A18" s="26">
        <f t="shared" si="8"/>
        <v>5</v>
      </c>
      <c r="B18" s="58" t="s">
        <v>86</v>
      </c>
      <c r="C18" s="12"/>
      <c r="D18" s="57">
        <v>300</v>
      </c>
      <c r="E18" s="57" t="s">
        <v>81</v>
      </c>
      <c r="F18" s="13"/>
      <c r="G18" s="11">
        <v>0</v>
      </c>
      <c r="H18" s="1">
        <f t="shared" si="6"/>
        <v>0</v>
      </c>
      <c r="I18" s="11">
        <v>0</v>
      </c>
      <c r="J18" s="1">
        <f t="shared" si="0"/>
        <v>0</v>
      </c>
      <c r="K18" s="1">
        <f t="shared" si="7"/>
        <v>0</v>
      </c>
      <c r="L18" s="1">
        <f t="shared" si="2"/>
        <v>0</v>
      </c>
      <c r="M18" s="1">
        <f t="shared" si="3"/>
        <v>0</v>
      </c>
      <c r="N18" s="1">
        <f t="shared" si="4"/>
        <v>0</v>
      </c>
      <c r="O18" s="27">
        <f t="shared" si="5"/>
        <v>0</v>
      </c>
    </row>
    <row r="19" spans="1:15" s="9" customFormat="1" ht="132" customHeight="1" x14ac:dyDescent="0.25">
      <c r="A19" s="26">
        <f t="shared" si="8"/>
        <v>6</v>
      </c>
      <c r="B19" s="58" t="s">
        <v>87</v>
      </c>
      <c r="C19" s="12"/>
      <c r="D19" s="57">
        <v>14</v>
      </c>
      <c r="E19" s="57" t="s">
        <v>81</v>
      </c>
      <c r="F19" s="13"/>
      <c r="G19" s="11">
        <v>0</v>
      </c>
      <c r="H19" s="1">
        <f t="shared" si="6"/>
        <v>0</v>
      </c>
      <c r="I19" s="11">
        <v>0</v>
      </c>
      <c r="J19" s="1">
        <f t="shared" si="0"/>
        <v>0</v>
      </c>
      <c r="K19" s="1">
        <f t="shared" si="7"/>
        <v>0</v>
      </c>
      <c r="L19" s="1">
        <f t="shared" si="2"/>
        <v>0</v>
      </c>
      <c r="M19" s="1">
        <f t="shared" si="3"/>
        <v>0</v>
      </c>
      <c r="N19" s="1">
        <f t="shared" si="4"/>
        <v>0</v>
      </c>
      <c r="O19" s="27">
        <f t="shared" si="5"/>
        <v>0</v>
      </c>
    </row>
    <row r="20" spans="1:15" s="9" customFormat="1" ht="162" customHeight="1" x14ac:dyDescent="0.25">
      <c r="A20" s="26">
        <f t="shared" si="8"/>
        <v>7</v>
      </c>
      <c r="B20" s="58" t="s">
        <v>88</v>
      </c>
      <c r="C20" s="12"/>
      <c r="D20" s="57">
        <v>14</v>
      </c>
      <c r="E20" s="57" t="s">
        <v>81</v>
      </c>
      <c r="F20" s="13"/>
      <c r="G20" s="11">
        <v>0</v>
      </c>
      <c r="H20" s="1">
        <f t="shared" si="6"/>
        <v>0</v>
      </c>
      <c r="I20" s="11">
        <v>0</v>
      </c>
      <c r="J20" s="1">
        <f t="shared" si="0"/>
        <v>0</v>
      </c>
      <c r="K20" s="1">
        <f t="shared" si="7"/>
        <v>0</v>
      </c>
      <c r="L20" s="1">
        <f t="shared" si="2"/>
        <v>0</v>
      </c>
      <c r="M20" s="1">
        <f t="shared" si="3"/>
        <v>0</v>
      </c>
      <c r="N20" s="1">
        <f t="shared" si="4"/>
        <v>0</v>
      </c>
      <c r="O20" s="27">
        <f t="shared" si="5"/>
        <v>0</v>
      </c>
    </row>
    <row r="21" spans="1:15" s="9" customFormat="1" ht="160.5" customHeight="1" x14ac:dyDescent="0.25">
      <c r="A21" s="26">
        <f t="shared" si="8"/>
        <v>8</v>
      </c>
      <c r="B21" s="58" t="s">
        <v>89</v>
      </c>
      <c r="C21" s="12"/>
      <c r="D21" s="57">
        <v>14</v>
      </c>
      <c r="E21" s="57" t="s">
        <v>81</v>
      </c>
      <c r="F21" s="13"/>
      <c r="G21" s="11">
        <v>0</v>
      </c>
      <c r="H21" s="1">
        <f t="shared" si="6"/>
        <v>0</v>
      </c>
      <c r="I21" s="11">
        <v>0</v>
      </c>
      <c r="J21" s="1">
        <f t="shared" si="0"/>
        <v>0</v>
      </c>
      <c r="K21" s="1">
        <f t="shared" si="7"/>
        <v>0</v>
      </c>
      <c r="L21" s="1">
        <f t="shared" si="2"/>
        <v>0</v>
      </c>
      <c r="M21" s="1">
        <f t="shared" si="3"/>
        <v>0</v>
      </c>
      <c r="N21" s="1">
        <f t="shared" si="4"/>
        <v>0</v>
      </c>
      <c r="O21" s="27">
        <f t="shared" si="5"/>
        <v>0</v>
      </c>
    </row>
    <row r="22" spans="1:15" s="9" customFormat="1" ht="84.75" customHeight="1" x14ac:dyDescent="0.25">
      <c r="A22" s="26">
        <f t="shared" si="8"/>
        <v>9</v>
      </c>
      <c r="B22" s="58" t="s">
        <v>90</v>
      </c>
      <c r="C22" s="12"/>
      <c r="D22" s="57">
        <v>50</v>
      </c>
      <c r="E22" s="57" t="s">
        <v>81</v>
      </c>
      <c r="F22" s="13"/>
      <c r="G22" s="11">
        <v>0</v>
      </c>
      <c r="H22" s="1">
        <f t="shared" si="6"/>
        <v>0</v>
      </c>
      <c r="I22" s="11">
        <v>0</v>
      </c>
      <c r="J22" s="1">
        <f t="shared" si="0"/>
        <v>0</v>
      </c>
      <c r="K22" s="1">
        <f t="shared" si="7"/>
        <v>0</v>
      </c>
      <c r="L22" s="1">
        <f t="shared" si="2"/>
        <v>0</v>
      </c>
      <c r="M22" s="1">
        <f t="shared" si="3"/>
        <v>0</v>
      </c>
      <c r="N22" s="1">
        <f t="shared" si="4"/>
        <v>0</v>
      </c>
      <c r="O22" s="27">
        <f t="shared" si="5"/>
        <v>0</v>
      </c>
    </row>
    <row r="23" spans="1:15" s="9" customFormat="1" ht="72.75" customHeight="1" x14ac:dyDescent="0.25">
      <c r="A23" s="26">
        <f t="shared" si="8"/>
        <v>10</v>
      </c>
      <c r="B23" s="58" t="s">
        <v>91</v>
      </c>
      <c r="C23" s="12"/>
      <c r="D23" s="57">
        <v>50</v>
      </c>
      <c r="E23" s="57" t="s">
        <v>81</v>
      </c>
      <c r="F23" s="13"/>
      <c r="G23" s="11">
        <v>0</v>
      </c>
      <c r="H23" s="1">
        <f t="shared" si="6"/>
        <v>0</v>
      </c>
      <c r="I23" s="11">
        <v>0</v>
      </c>
      <c r="J23" s="1">
        <f t="shared" si="0"/>
        <v>0</v>
      </c>
      <c r="K23" s="1">
        <f t="shared" si="7"/>
        <v>0</v>
      </c>
      <c r="L23" s="1">
        <f t="shared" si="2"/>
        <v>0</v>
      </c>
      <c r="M23" s="1">
        <f t="shared" si="3"/>
        <v>0</v>
      </c>
      <c r="N23" s="1">
        <f t="shared" si="4"/>
        <v>0</v>
      </c>
      <c r="O23" s="27">
        <f t="shared" si="5"/>
        <v>0</v>
      </c>
    </row>
    <row r="24" spans="1:15" s="9" customFormat="1" ht="151.5" customHeight="1" thickBot="1" x14ac:dyDescent="0.3">
      <c r="A24" s="26">
        <f t="shared" si="8"/>
        <v>11</v>
      </c>
      <c r="B24" s="58" t="s">
        <v>92</v>
      </c>
      <c r="C24" s="12"/>
      <c r="D24" s="57">
        <v>40</v>
      </c>
      <c r="E24" s="57" t="s">
        <v>81</v>
      </c>
      <c r="F24" s="13"/>
      <c r="G24" s="11">
        <v>0</v>
      </c>
      <c r="H24" s="1">
        <f t="shared" si="6"/>
        <v>0</v>
      </c>
      <c r="I24" s="11">
        <v>0</v>
      </c>
      <c r="J24" s="1">
        <f t="shared" si="0"/>
        <v>0</v>
      </c>
      <c r="K24" s="1">
        <f t="shared" si="7"/>
        <v>0</v>
      </c>
      <c r="L24" s="1">
        <f t="shared" si="2"/>
        <v>0</v>
      </c>
      <c r="M24" s="1">
        <f t="shared" si="3"/>
        <v>0</v>
      </c>
      <c r="N24" s="1">
        <f t="shared" si="4"/>
        <v>0</v>
      </c>
      <c r="O24" s="27">
        <f t="shared" si="5"/>
        <v>0</v>
      </c>
    </row>
    <row r="25" spans="1:15" s="9" customFormat="1" ht="42" customHeight="1" thickBot="1" x14ac:dyDescent="0.3">
      <c r="A25" s="91" t="s">
        <v>26</v>
      </c>
      <c r="B25" s="92"/>
      <c r="C25" s="92"/>
      <c r="D25" s="92"/>
      <c r="E25" s="92"/>
      <c r="F25" s="92"/>
      <c r="G25" s="92"/>
      <c r="H25" s="92"/>
      <c r="I25" s="92"/>
      <c r="J25" s="92"/>
      <c r="K25" s="92"/>
      <c r="L25" s="103" t="s">
        <v>27</v>
      </c>
      <c r="M25" s="104"/>
      <c r="N25" s="104"/>
      <c r="O25" s="35">
        <f>SUMIF(G:G,0%,L:L)+SUMIF(G:G,"",L:L)</f>
        <v>0</v>
      </c>
    </row>
    <row r="26" spans="1:15" s="9" customFormat="1" ht="39" customHeight="1" x14ac:dyDescent="0.25">
      <c r="A26" s="75" t="s">
        <v>78</v>
      </c>
      <c r="B26" s="76"/>
      <c r="C26" s="76"/>
      <c r="D26" s="76"/>
      <c r="E26" s="76"/>
      <c r="F26" s="76"/>
      <c r="G26" s="76"/>
      <c r="H26" s="76"/>
      <c r="I26" s="76"/>
      <c r="J26" s="76"/>
      <c r="K26" s="77"/>
      <c r="L26" s="97" t="s">
        <v>28</v>
      </c>
      <c r="M26" s="98"/>
      <c r="N26" s="98"/>
      <c r="O26" s="36">
        <f>SUMIF(G:G,5%,L:L)</f>
        <v>0</v>
      </c>
    </row>
    <row r="27" spans="1:15" s="9" customFormat="1" ht="30" customHeight="1" x14ac:dyDescent="0.25">
      <c r="A27" s="78"/>
      <c r="B27" s="79"/>
      <c r="C27" s="79"/>
      <c r="D27" s="79"/>
      <c r="E27" s="79"/>
      <c r="F27" s="79"/>
      <c r="G27" s="79"/>
      <c r="H27" s="79"/>
      <c r="I27" s="79"/>
      <c r="J27" s="79"/>
      <c r="K27" s="80"/>
      <c r="L27" s="97" t="s">
        <v>29</v>
      </c>
      <c r="M27" s="98"/>
      <c r="N27" s="98"/>
      <c r="O27" s="36">
        <f>SUMIF(G:G,19%,L:L)</f>
        <v>0</v>
      </c>
    </row>
    <row r="28" spans="1:15" s="9" customFormat="1" ht="30" customHeight="1" x14ac:dyDescent="0.25">
      <c r="A28" s="78"/>
      <c r="B28" s="79"/>
      <c r="C28" s="79"/>
      <c r="D28" s="79"/>
      <c r="E28" s="79"/>
      <c r="F28" s="79"/>
      <c r="G28" s="79"/>
      <c r="H28" s="79"/>
      <c r="I28" s="79"/>
      <c r="J28" s="79"/>
      <c r="K28" s="80"/>
      <c r="L28" s="99" t="s">
        <v>22</v>
      </c>
      <c r="M28" s="100"/>
      <c r="N28" s="100"/>
      <c r="O28" s="37">
        <f>SUM(O25:O27)</f>
        <v>0</v>
      </c>
    </row>
    <row r="29" spans="1:15" s="9" customFormat="1" ht="30" customHeight="1" x14ac:dyDescent="0.25">
      <c r="A29" s="78"/>
      <c r="B29" s="79"/>
      <c r="C29" s="79"/>
      <c r="D29" s="79"/>
      <c r="E29" s="79"/>
      <c r="F29" s="79"/>
      <c r="G29" s="79"/>
      <c r="H29" s="79"/>
      <c r="I29" s="79"/>
      <c r="J29" s="79"/>
      <c r="K29" s="80"/>
      <c r="L29" s="101" t="s">
        <v>30</v>
      </c>
      <c r="M29" s="102"/>
      <c r="N29" s="102"/>
      <c r="O29" s="38">
        <f>SUMIF(G:G,5%,M:M)</f>
        <v>0</v>
      </c>
    </row>
    <row r="30" spans="1:15" s="9" customFormat="1" ht="30" customHeight="1" x14ac:dyDescent="0.25">
      <c r="A30" s="78"/>
      <c r="B30" s="79"/>
      <c r="C30" s="79"/>
      <c r="D30" s="79"/>
      <c r="E30" s="79"/>
      <c r="F30" s="79"/>
      <c r="G30" s="79"/>
      <c r="H30" s="79"/>
      <c r="I30" s="79"/>
      <c r="J30" s="79"/>
      <c r="K30" s="80"/>
      <c r="L30" s="101" t="s">
        <v>31</v>
      </c>
      <c r="M30" s="102"/>
      <c r="N30" s="102"/>
      <c r="O30" s="38">
        <f>SUMIF(G:G,19%,M:M)</f>
        <v>0</v>
      </c>
    </row>
    <row r="31" spans="1:15" s="9" customFormat="1" ht="30" customHeight="1" x14ac:dyDescent="0.25">
      <c r="A31" s="78"/>
      <c r="B31" s="79"/>
      <c r="C31" s="79"/>
      <c r="D31" s="79"/>
      <c r="E31" s="79"/>
      <c r="F31" s="79"/>
      <c r="G31" s="79"/>
      <c r="H31" s="79"/>
      <c r="I31" s="79"/>
      <c r="J31" s="79"/>
      <c r="K31" s="80"/>
      <c r="L31" s="99" t="s">
        <v>32</v>
      </c>
      <c r="M31" s="100"/>
      <c r="N31" s="100"/>
      <c r="O31" s="37">
        <f>SUM(O29:O30)</f>
        <v>0</v>
      </c>
    </row>
    <row r="32" spans="1:15" s="9" customFormat="1" ht="30" customHeight="1" x14ac:dyDescent="0.25">
      <c r="A32" s="78"/>
      <c r="B32" s="79"/>
      <c r="C32" s="79"/>
      <c r="D32" s="79"/>
      <c r="E32" s="79"/>
      <c r="F32" s="79"/>
      <c r="G32" s="79"/>
      <c r="H32" s="79"/>
      <c r="I32" s="79"/>
      <c r="J32" s="79"/>
      <c r="K32" s="80"/>
      <c r="L32" s="97" t="s">
        <v>33</v>
      </c>
      <c r="M32" s="98"/>
      <c r="N32" s="98"/>
      <c r="O32" s="36">
        <f>SUMIF(I:I,8%,N:N)</f>
        <v>0</v>
      </c>
    </row>
    <row r="33" spans="1:17" s="9" customFormat="1" ht="37.5" customHeight="1" x14ac:dyDescent="0.25">
      <c r="A33" s="78"/>
      <c r="B33" s="79"/>
      <c r="C33" s="79"/>
      <c r="D33" s="79"/>
      <c r="E33" s="79"/>
      <c r="F33" s="79"/>
      <c r="G33" s="79"/>
      <c r="H33" s="79"/>
      <c r="I33" s="79"/>
      <c r="J33" s="79"/>
      <c r="K33" s="80"/>
      <c r="L33" s="95" t="s">
        <v>34</v>
      </c>
      <c r="M33" s="96"/>
      <c r="N33" s="96"/>
      <c r="O33" s="37">
        <f>SUM(O32)</f>
        <v>0</v>
      </c>
    </row>
    <row r="34" spans="1:17" s="9" customFormat="1" ht="32.25" customHeight="1" thickBot="1" x14ac:dyDescent="0.3">
      <c r="A34" s="81"/>
      <c r="B34" s="82"/>
      <c r="C34" s="82"/>
      <c r="D34" s="82"/>
      <c r="E34" s="82"/>
      <c r="F34" s="82"/>
      <c r="G34" s="82"/>
      <c r="H34" s="82"/>
      <c r="I34" s="82"/>
      <c r="J34" s="82"/>
      <c r="K34" s="83"/>
      <c r="L34" s="93" t="s">
        <v>35</v>
      </c>
      <c r="M34" s="94"/>
      <c r="N34" s="94"/>
      <c r="O34" s="39">
        <f>+O28+O31+O33</f>
        <v>0</v>
      </c>
    </row>
    <row r="36" spans="1:17" ht="50.1" customHeight="1" thickBot="1" x14ac:dyDescent="0.3">
      <c r="B36" s="84"/>
      <c r="C36" s="84"/>
    </row>
    <row r="37" spans="1:17" x14ac:dyDescent="0.25">
      <c r="B37" s="62" t="s">
        <v>36</v>
      </c>
      <c r="C37" s="62"/>
    </row>
    <row r="38" spans="1:17" ht="15" customHeight="1" x14ac:dyDescent="0.25">
      <c r="M38" s="41"/>
      <c r="N38" s="42"/>
      <c r="O38" s="43"/>
    </row>
    <row r="39" spans="1:17" ht="15.75" customHeight="1" x14ac:dyDescent="0.25">
      <c r="M39" s="41"/>
      <c r="N39" s="42"/>
      <c r="O39" s="43"/>
    </row>
    <row r="40" spans="1:17" ht="15" customHeight="1" x14ac:dyDescent="0.25">
      <c r="A40" s="10" t="s">
        <v>37</v>
      </c>
      <c r="M40" s="41"/>
      <c r="N40" s="42"/>
      <c r="O40" s="43"/>
    </row>
    <row r="41" spans="1:17" x14ac:dyDescent="0.25">
      <c r="A41" s="61" t="s">
        <v>38</v>
      </c>
      <c r="B41" s="61"/>
      <c r="C41" s="61"/>
      <c r="D41" s="61"/>
      <c r="E41" s="61"/>
      <c r="F41" s="61"/>
      <c r="G41" s="61"/>
      <c r="H41" s="61"/>
      <c r="I41" s="61"/>
      <c r="J41" s="61"/>
      <c r="K41" s="61"/>
      <c r="L41" s="61"/>
      <c r="M41" s="61"/>
      <c r="N41" s="61"/>
      <c r="O41" s="61"/>
      <c r="P41" s="2"/>
      <c r="Q41" s="2"/>
    </row>
    <row r="42" spans="1:17" ht="15" customHeight="1" x14ac:dyDescent="0.25">
      <c r="A42" s="60" t="s">
        <v>39</v>
      </c>
      <c r="B42" s="60"/>
      <c r="C42" s="60"/>
      <c r="D42" s="60"/>
      <c r="E42" s="60"/>
      <c r="F42" s="60"/>
      <c r="G42" s="60"/>
      <c r="H42" s="60"/>
      <c r="I42" s="60"/>
      <c r="J42" s="60"/>
      <c r="K42" s="60"/>
      <c r="L42" s="60"/>
      <c r="M42" s="60"/>
      <c r="N42" s="60"/>
      <c r="O42" s="60"/>
      <c r="P42" s="40"/>
      <c r="Q42" s="40"/>
    </row>
    <row r="43" spans="1:17" x14ac:dyDescent="0.25">
      <c r="A43" s="59" t="s">
        <v>40</v>
      </c>
      <c r="B43" s="59"/>
      <c r="C43" s="59"/>
      <c r="D43" s="59"/>
      <c r="E43" s="59"/>
      <c r="F43" s="59"/>
      <c r="G43" s="59"/>
      <c r="H43" s="59"/>
      <c r="I43" s="59"/>
      <c r="J43" s="59"/>
      <c r="K43" s="59"/>
      <c r="L43" s="59"/>
      <c r="M43" s="59"/>
      <c r="N43" s="59"/>
      <c r="O43" s="59"/>
      <c r="P43" s="5"/>
      <c r="Q43" s="5"/>
    </row>
    <row r="44" spans="1:17" x14ac:dyDescent="0.25">
      <c r="A44" s="59" t="s">
        <v>41</v>
      </c>
      <c r="B44" s="59"/>
      <c r="C44" s="59"/>
      <c r="D44" s="59"/>
      <c r="E44" s="59"/>
      <c r="F44" s="59"/>
      <c r="G44" s="59"/>
      <c r="H44" s="59"/>
      <c r="I44" s="59"/>
      <c r="J44" s="59"/>
      <c r="K44" s="59"/>
      <c r="L44" s="59"/>
      <c r="M44" s="59"/>
      <c r="N44" s="59"/>
      <c r="O44" s="59"/>
      <c r="P44" s="5"/>
      <c r="Q44" s="5"/>
    </row>
    <row r="45" spans="1:17" x14ac:dyDescent="0.25">
      <c r="K45" s="2"/>
      <c r="L45" s="2"/>
      <c r="M45" s="2"/>
      <c r="N45" s="2"/>
    </row>
    <row r="87" spans="11:15" s="2" customFormat="1" x14ac:dyDescent="0.25">
      <c r="K87" s="4"/>
      <c r="L87" s="4"/>
      <c r="M87" s="4"/>
      <c r="N87" s="4"/>
      <c r="O87" s="4"/>
    </row>
    <row r="88" spans="11:15" s="2" customFormat="1" x14ac:dyDescent="0.25">
      <c r="K88" s="4"/>
      <c r="L88" s="4"/>
      <c r="M88" s="4"/>
      <c r="N88" s="4"/>
      <c r="O88" s="4"/>
    </row>
    <row r="89" spans="11:15" s="2" customFormat="1" x14ac:dyDescent="0.25">
      <c r="K89" s="4"/>
      <c r="L89" s="4"/>
      <c r="M89" s="4"/>
      <c r="N89" s="4"/>
      <c r="O89" s="4"/>
    </row>
    <row r="90" spans="11:15" s="2" customFormat="1" x14ac:dyDescent="0.25">
      <c r="K90" s="4"/>
      <c r="L90" s="4"/>
      <c r="M90" s="4"/>
      <c r="N90" s="4"/>
      <c r="O90" s="4"/>
    </row>
  </sheetData>
  <sheetProtection algorithmName="SHA-512" hashValue="PDr1nurQ4syW2vURBMagdbCqbDuPYNiq67xgKyF01yBJK+Il5mmMuO8TLD5mtgkSDhusMk5tYkxzhl3ouyRbyQ==" saltValue="lJJnkuwrGr7nnS3vrTkqZg==" spinCount="100000" sheet="1" selectLockedCells="1"/>
  <mergeCells count="35">
    <mergeCell ref="L29:N29"/>
    <mergeCell ref="L28:N28"/>
    <mergeCell ref="L27:N27"/>
    <mergeCell ref="L26:N26"/>
    <mergeCell ref="L25:N25"/>
    <mergeCell ref="L34:N34"/>
    <mergeCell ref="L33:N33"/>
    <mergeCell ref="L32:N32"/>
    <mergeCell ref="L31:N31"/>
    <mergeCell ref="L30:N30"/>
    <mergeCell ref="A26:K34"/>
    <mergeCell ref="F9:I9"/>
    <mergeCell ref="B36:C36"/>
    <mergeCell ref="A9:B11"/>
    <mergeCell ref="D9:E9"/>
    <mergeCell ref="D11:E11"/>
    <mergeCell ref="A25:K25"/>
    <mergeCell ref="M11:N11"/>
    <mergeCell ref="M9:N9"/>
    <mergeCell ref="K9:L9"/>
    <mergeCell ref="K11:L11"/>
    <mergeCell ref="F11:I11"/>
    <mergeCell ref="A2:A5"/>
    <mergeCell ref="B2:M2"/>
    <mergeCell ref="N2:O2"/>
    <mergeCell ref="B3:M3"/>
    <mergeCell ref="N3:O3"/>
    <mergeCell ref="B4:M5"/>
    <mergeCell ref="N4:O4"/>
    <mergeCell ref="N5:O5"/>
    <mergeCell ref="A44:O44"/>
    <mergeCell ref="A43:O43"/>
    <mergeCell ref="A42:O42"/>
    <mergeCell ref="A41:O41"/>
    <mergeCell ref="B37:C37"/>
  </mergeCells>
  <dataValidations count="4">
    <dataValidation allowBlank="1" showInputMessage="1" showErrorMessage="1" promptTitle="Señor Cotizante" prompt="Por favor digite su número de identificación (NIT para PERSONA JURÍDICA o CC PERSONA NATURAL) según sea el caso." sqref="M11" xr:uid="{00000000-0002-0000-0000-000000000000}"/>
    <dataValidation allowBlank="1" showInputMessage="1" showErrorMessage="1" promptTitle="Señor Cotizante" prompt="Por favor adjunte el logo de su empresa, en caso de no contar con el logo escriba nuevamente su nombre, razón social o dejar en blanco." sqref="A9:B11" xr:uid="{00000000-0002-0000-0000-000001000000}"/>
    <dataValidation type="whole" allowBlank="1" showInputMessage="1" showErrorMessage="1" sqref="F14:F24" xr:uid="{00000000-0002-0000-0000-000002000000}">
      <formula1>0</formula1>
      <formula2>1000000000000000</formula2>
    </dataValidation>
    <dataValidation allowBlank="1" showInputMessage="1" showErrorMessage="1" promptTitle="NOMBRE/RAZÓN SOCIAL" prompt="NOMBRE/RAZÓN SOCIAL" sqref="F9:I9" xr:uid="{00000000-0002-0000-0000-000003000000}"/>
  </dataValidations>
  <pageMargins left="1.2649999999999999" right="0.7" top="0.75" bottom="0.75" header="0.3" footer="0.3"/>
  <pageSetup paperSize="9" scale="33"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5000000}">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6000000}">
          <x14:formula1>
            <xm:f>Cálculos!$B$7:$B$9</xm:f>
          </x14:formula1>
          <xm:sqref>F11:I11</xm:sqref>
        </x14:dataValidation>
        <x14:dataValidation type="list" showInputMessage="1" showErrorMessage="1" xr:uid="{00000000-0002-0000-0000-000007000000}">
          <x14:formula1>
            <xm:f>Cálculos!$D$7:$D$9</xm:f>
          </x14:formula1>
          <xm:sqref>G14:G24</xm:sqref>
        </x14:dataValidation>
        <x14:dataValidation type="list" allowBlank="1" showInputMessage="1" showErrorMessage="1" xr:uid="{00000000-0002-0000-0000-000008000000}">
          <x14:formula1>
            <xm:f>Cálculos!$F$7:$F$8</xm:f>
          </x14:formula1>
          <xm:sqref>I14:I24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30" bestFit="1" customWidth="1"/>
    <col min="6" max="6" width="15" style="34" bestFit="1" customWidth="1"/>
  </cols>
  <sheetData>
    <row r="6" spans="2:6" x14ac:dyDescent="0.25">
      <c r="B6" s="14" t="s">
        <v>9</v>
      </c>
      <c r="D6" s="28" t="s">
        <v>42</v>
      </c>
      <c r="F6" s="31" t="s">
        <v>43</v>
      </c>
    </row>
    <row r="7" spans="2:6" x14ac:dyDescent="0.25">
      <c r="B7" s="2" t="s">
        <v>44</v>
      </c>
      <c r="D7" s="29">
        <v>0</v>
      </c>
      <c r="F7" s="32">
        <v>0.08</v>
      </c>
    </row>
    <row r="8" spans="2:6" x14ac:dyDescent="0.25">
      <c r="B8" s="2" t="s">
        <v>45</v>
      </c>
      <c r="D8" s="29">
        <v>0.05</v>
      </c>
      <c r="F8" s="33">
        <v>0</v>
      </c>
    </row>
    <row r="9" spans="2:6" x14ac:dyDescent="0.25">
      <c r="B9" s="2" t="s">
        <v>46</v>
      </c>
      <c r="D9" s="29">
        <v>0.19</v>
      </c>
    </row>
    <row r="10" spans="2:6" x14ac:dyDescent="0.25">
      <c r="D10" s="29"/>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K31"/>
  <sheetViews>
    <sheetView showGridLines="0" zoomScale="115" zoomScaleNormal="115" zoomScaleSheetLayoutView="95" workbookViewId="0">
      <selection activeCell="M7" sqref="M7"/>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125"/>
      <c r="C2" s="125"/>
      <c r="D2" s="116" t="s">
        <v>0</v>
      </c>
      <c r="E2" s="118"/>
      <c r="F2" s="118"/>
      <c r="G2" s="118"/>
      <c r="H2" s="117"/>
      <c r="I2" s="116" t="s">
        <v>1</v>
      </c>
      <c r="J2" s="117"/>
      <c r="K2" s="55"/>
    </row>
    <row r="3" spans="2:11" ht="15" customHeight="1" x14ac:dyDescent="0.25">
      <c r="B3" s="125"/>
      <c r="C3" s="125"/>
      <c r="D3" s="116" t="s">
        <v>2</v>
      </c>
      <c r="E3" s="118"/>
      <c r="F3" s="118"/>
      <c r="G3" s="118"/>
      <c r="H3" s="117"/>
      <c r="I3" s="116" t="s">
        <v>77</v>
      </c>
      <c r="J3" s="117"/>
      <c r="K3" s="54"/>
    </row>
    <row r="4" spans="2:11" ht="15" customHeight="1" x14ac:dyDescent="0.25">
      <c r="B4" s="125"/>
      <c r="C4" s="125"/>
      <c r="D4" s="119" t="s">
        <v>3</v>
      </c>
      <c r="E4" s="120"/>
      <c r="F4" s="120"/>
      <c r="G4" s="120"/>
      <c r="H4" s="121"/>
      <c r="I4" s="116" t="s">
        <v>79</v>
      </c>
      <c r="J4" s="117"/>
      <c r="K4" s="54"/>
    </row>
    <row r="5" spans="2:11" ht="15" customHeight="1" x14ac:dyDescent="0.25">
      <c r="B5" s="125"/>
      <c r="C5" s="125"/>
      <c r="D5" s="122"/>
      <c r="E5" s="123"/>
      <c r="F5" s="123"/>
      <c r="G5" s="123"/>
      <c r="H5" s="124"/>
      <c r="I5" s="116" t="s">
        <v>47</v>
      </c>
      <c r="J5" s="117"/>
      <c r="K5" s="54"/>
    </row>
    <row r="6" spans="2:11" x14ac:dyDescent="0.25">
      <c r="K6" s="46"/>
    </row>
    <row r="7" spans="2:11" ht="15.75" customHeight="1" x14ac:dyDescent="0.25">
      <c r="B7" s="114" t="s">
        <v>48</v>
      </c>
      <c r="C7" s="114"/>
      <c r="D7" s="114"/>
      <c r="E7" s="114"/>
      <c r="F7" s="114"/>
      <c r="G7" s="114"/>
      <c r="H7" s="114"/>
      <c r="I7" s="114"/>
      <c r="J7" s="114"/>
      <c r="K7" s="51"/>
    </row>
    <row r="8" spans="2:11" ht="15.75" customHeight="1" x14ac:dyDescent="0.25">
      <c r="B8" s="111" t="s">
        <v>49</v>
      </c>
      <c r="C8" s="111" t="s">
        <v>50</v>
      </c>
      <c r="D8" s="111"/>
      <c r="E8" s="111"/>
      <c r="F8" s="111"/>
      <c r="G8" s="114" t="s">
        <v>51</v>
      </c>
      <c r="H8" s="114"/>
      <c r="I8" s="114"/>
      <c r="J8" s="114"/>
      <c r="K8" s="51"/>
    </row>
    <row r="9" spans="2:11" ht="15.75" customHeight="1" x14ac:dyDescent="0.25">
      <c r="B9" s="111"/>
      <c r="C9" s="50" t="s">
        <v>52</v>
      </c>
      <c r="D9" s="50" t="s">
        <v>53</v>
      </c>
      <c r="E9" s="111" t="s">
        <v>54</v>
      </c>
      <c r="F9" s="111"/>
      <c r="G9" s="114"/>
      <c r="H9" s="114"/>
      <c r="I9" s="114"/>
      <c r="J9" s="114"/>
      <c r="K9" s="51"/>
    </row>
    <row r="10" spans="2:11" ht="15.75" customHeight="1" x14ac:dyDescent="0.25">
      <c r="B10" s="48">
        <v>1</v>
      </c>
      <c r="C10" s="48">
        <v>2021</v>
      </c>
      <c r="D10" s="48">
        <v>5</v>
      </c>
      <c r="E10" s="112">
        <v>24</v>
      </c>
      <c r="F10" s="112"/>
      <c r="G10" s="126" t="s">
        <v>55</v>
      </c>
      <c r="H10" s="126"/>
      <c r="I10" s="126"/>
      <c r="J10" s="126"/>
      <c r="K10" s="53"/>
    </row>
    <row r="11" spans="2:11" ht="57.75" customHeight="1" x14ac:dyDescent="0.25">
      <c r="B11" s="48">
        <v>2</v>
      </c>
      <c r="C11" s="48">
        <v>2022</v>
      </c>
      <c r="D11" s="48">
        <v>5</v>
      </c>
      <c r="E11" s="105">
        <v>31</v>
      </c>
      <c r="F11" s="106"/>
      <c r="G11" s="107" t="s">
        <v>56</v>
      </c>
      <c r="H11" s="108"/>
      <c r="I11" s="108"/>
      <c r="J11" s="109"/>
      <c r="K11" s="53"/>
    </row>
    <row r="12" spans="2:11" ht="82.5" customHeight="1" x14ac:dyDescent="0.25">
      <c r="B12" s="48">
        <v>3</v>
      </c>
      <c r="C12" s="48">
        <v>2022</v>
      </c>
      <c r="D12" s="48">
        <v>7</v>
      </c>
      <c r="E12" s="105">
        <v>27</v>
      </c>
      <c r="F12" s="106"/>
      <c r="G12" s="107" t="s">
        <v>57</v>
      </c>
      <c r="H12" s="108"/>
      <c r="I12" s="108"/>
      <c r="J12" s="109"/>
      <c r="K12" s="53"/>
    </row>
    <row r="13" spans="2:11" ht="100.5" customHeight="1" x14ac:dyDescent="0.25">
      <c r="B13" s="48">
        <v>4</v>
      </c>
      <c r="C13" s="48">
        <v>2023</v>
      </c>
      <c r="D13" s="48">
        <v>11</v>
      </c>
      <c r="E13" s="105">
        <v>30</v>
      </c>
      <c r="F13" s="106"/>
      <c r="G13" s="107" t="s">
        <v>72</v>
      </c>
      <c r="H13" s="108"/>
      <c r="I13" s="108"/>
      <c r="J13" s="109"/>
      <c r="K13" s="53"/>
    </row>
    <row r="14" spans="2:11" ht="70.5" customHeight="1" x14ac:dyDescent="0.25">
      <c r="B14" s="48">
        <v>5</v>
      </c>
      <c r="C14" s="48">
        <v>2024</v>
      </c>
      <c r="D14" s="56" t="s">
        <v>71</v>
      </c>
      <c r="E14" s="105">
        <v>27</v>
      </c>
      <c r="F14" s="106"/>
      <c r="G14" s="107" t="s">
        <v>73</v>
      </c>
      <c r="H14" s="108"/>
      <c r="I14" s="108"/>
      <c r="J14" s="109"/>
      <c r="K14" s="53"/>
    </row>
    <row r="15" spans="2:11" ht="76.5" customHeight="1" x14ac:dyDescent="0.25">
      <c r="B15" s="48">
        <v>6</v>
      </c>
      <c r="C15" s="48">
        <v>2024</v>
      </c>
      <c r="D15" s="56" t="s">
        <v>74</v>
      </c>
      <c r="E15" s="105"/>
      <c r="F15" s="106"/>
      <c r="G15" s="107" t="s">
        <v>76</v>
      </c>
      <c r="H15" s="108"/>
      <c r="I15" s="108"/>
      <c r="J15" s="109"/>
      <c r="K15" s="53"/>
    </row>
    <row r="16" spans="2:11" ht="15.75" customHeight="1" x14ac:dyDescent="0.25">
      <c r="B16" s="111" t="s">
        <v>58</v>
      </c>
      <c r="C16" s="111"/>
      <c r="D16" s="111"/>
      <c r="E16" s="111"/>
      <c r="F16" s="111"/>
      <c r="G16" s="111"/>
      <c r="H16" s="111"/>
      <c r="I16" s="111"/>
      <c r="J16" s="111"/>
      <c r="K16" s="49"/>
    </row>
    <row r="17" spans="2:11" x14ac:dyDescent="0.25">
      <c r="B17" s="111" t="s">
        <v>59</v>
      </c>
      <c r="C17" s="111"/>
      <c r="D17" s="111"/>
      <c r="E17" s="111"/>
      <c r="F17" s="111" t="s">
        <v>60</v>
      </c>
      <c r="G17" s="111"/>
      <c r="H17" s="111"/>
      <c r="I17" s="111"/>
      <c r="J17" s="111"/>
      <c r="K17" s="49"/>
    </row>
    <row r="18" spans="2:11" ht="15.75" customHeight="1" x14ac:dyDescent="0.25">
      <c r="B18" s="112" t="s">
        <v>61</v>
      </c>
      <c r="C18" s="112"/>
      <c r="D18" s="112"/>
      <c r="E18" s="112"/>
      <c r="F18" s="112" t="s">
        <v>75</v>
      </c>
      <c r="G18" s="112"/>
      <c r="H18" s="112"/>
      <c r="I18" s="112"/>
      <c r="J18" s="112"/>
      <c r="K18" s="47"/>
    </row>
    <row r="19" spans="2:11" x14ac:dyDescent="0.25">
      <c r="B19" s="111" t="s">
        <v>62</v>
      </c>
      <c r="C19" s="111"/>
      <c r="D19" s="111"/>
      <c r="E19" s="111"/>
      <c r="F19" s="111"/>
      <c r="G19" s="111"/>
      <c r="H19" s="111"/>
      <c r="I19" s="111"/>
      <c r="J19" s="111"/>
      <c r="K19" s="49"/>
    </row>
    <row r="20" spans="2:11" x14ac:dyDescent="0.25">
      <c r="B20" s="111" t="s">
        <v>59</v>
      </c>
      <c r="C20" s="111"/>
      <c r="D20" s="111"/>
      <c r="E20" s="111"/>
      <c r="F20" s="111" t="s">
        <v>60</v>
      </c>
      <c r="G20" s="111"/>
      <c r="H20" s="111"/>
      <c r="I20" s="111"/>
      <c r="J20" s="111"/>
      <c r="K20" s="49"/>
    </row>
    <row r="21" spans="2:11" ht="15.75" customHeight="1" x14ac:dyDescent="0.25">
      <c r="B21" s="113" t="s">
        <v>63</v>
      </c>
      <c r="C21" s="113"/>
      <c r="D21" s="113"/>
      <c r="E21" s="113"/>
      <c r="F21" s="113" t="s">
        <v>64</v>
      </c>
      <c r="G21" s="113"/>
      <c r="H21" s="113"/>
      <c r="I21" s="113"/>
      <c r="J21" s="113"/>
      <c r="K21" s="52"/>
    </row>
    <row r="22" spans="2:11" ht="15.75" customHeight="1" x14ac:dyDescent="0.25">
      <c r="B22" s="114" t="s">
        <v>65</v>
      </c>
      <c r="C22" s="114"/>
      <c r="D22" s="114"/>
      <c r="E22" s="114"/>
      <c r="F22" s="114"/>
      <c r="G22" s="114"/>
      <c r="H22" s="114"/>
      <c r="I22" s="114"/>
      <c r="J22" s="114"/>
      <c r="K22" s="51"/>
    </row>
    <row r="23" spans="2:11" x14ac:dyDescent="0.25">
      <c r="B23" s="111" t="s">
        <v>59</v>
      </c>
      <c r="C23" s="111"/>
      <c r="D23" s="111"/>
      <c r="E23" s="111" t="s">
        <v>60</v>
      </c>
      <c r="F23" s="111"/>
      <c r="G23" s="111"/>
      <c r="H23" s="111" t="s">
        <v>66</v>
      </c>
      <c r="I23" s="111"/>
      <c r="J23" s="111"/>
      <c r="K23" s="49"/>
    </row>
    <row r="24" spans="2:11" x14ac:dyDescent="0.25">
      <c r="B24" s="111"/>
      <c r="C24" s="111"/>
      <c r="D24" s="111"/>
      <c r="E24" s="111"/>
      <c r="F24" s="111"/>
      <c r="G24" s="111"/>
      <c r="H24" s="50" t="s">
        <v>52</v>
      </c>
      <c r="I24" s="50" t="s">
        <v>53</v>
      </c>
      <c r="J24" s="50" t="s">
        <v>54</v>
      </c>
      <c r="K24" s="49"/>
    </row>
    <row r="25" spans="2:11" x14ac:dyDescent="0.25">
      <c r="B25" s="112" t="s">
        <v>67</v>
      </c>
      <c r="C25" s="112"/>
      <c r="D25" s="112"/>
      <c r="E25" s="113" t="s">
        <v>68</v>
      </c>
      <c r="F25" s="113"/>
      <c r="G25" s="113"/>
      <c r="H25" s="48">
        <v>2024</v>
      </c>
      <c r="I25" s="56" t="s">
        <v>74</v>
      </c>
      <c r="J25" s="48"/>
      <c r="K25" s="47"/>
    </row>
    <row r="26" spans="2:11" x14ac:dyDescent="0.25">
      <c r="K26" s="46"/>
    </row>
    <row r="27" spans="2:11" ht="56.25" customHeight="1" x14ac:dyDescent="0.25">
      <c r="B27" s="46"/>
      <c r="C27" s="110" t="s">
        <v>69</v>
      </c>
      <c r="D27" s="110"/>
      <c r="E27" s="110"/>
      <c r="F27" s="110"/>
      <c r="G27" s="110"/>
      <c r="H27" s="110"/>
      <c r="I27" s="110"/>
      <c r="K27" s="46"/>
    </row>
    <row r="28" spans="2:11" ht="16.5" customHeight="1" x14ac:dyDescent="0.25">
      <c r="E28" s="115" t="s">
        <v>70</v>
      </c>
      <c r="F28" s="115"/>
      <c r="G28" s="115"/>
      <c r="H28" s="115"/>
      <c r="I28" s="115"/>
      <c r="J28" s="115"/>
      <c r="K28" s="45"/>
    </row>
    <row r="29" spans="2:11" x14ac:dyDescent="0.25">
      <c r="B29" s="46"/>
      <c r="C29" s="46"/>
      <c r="D29" s="46"/>
      <c r="E29" s="115"/>
      <c r="F29" s="115"/>
      <c r="G29" s="115"/>
      <c r="H29" s="115"/>
      <c r="I29" s="115"/>
      <c r="J29" s="115"/>
      <c r="K29" s="45"/>
    </row>
    <row r="30" spans="2:11" ht="15" customHeight="1" x14ac:dyDescent="0.25">
      <c r="C30" s="44"/>
      <c r="D30" s="44"/>
      <c r="E30" s="44"/>
      <c r="F30" s="44"/>
      <c r="G30" s="44"/>
      <c r="H30" s="44"/>
    </row>
    <row r="31" spans="2:11" x14ac:dyDescent="0.25">
      <c r="B31" s="44"/>
      <c r="C31" s="44"/>
      <c r="D31" s="44"/>
      <c r="E31" s="44"/>
      <c r="F31" s="44"/>
      <c r="G31" s="44"/>
      <c r="H31" s="44"/>
    </row>
  </sheetData>
  <mergeCells count="43">
    <mergeCell ref="B8:B9"/>
    <mergeCell ref="B2:C5"/>
    <mergeCell ref="C8:F8"/>
    <mergeCell ref="E9:F9"/>
    <mergeCell ref="G13:J13"/>
    <mergeCell ref="G8:J9"/>
    <mergeCell ref="B7:J7"/>
    <mergeCell ref="G11:J11"/>
    <mergeCell ref="E11:F11"/>
    <mergeCell ref="G12:J12"/>
    <mergeCell ref="G10:J10"/>
    <mergeCell ref="E15:F15"/>
    <mergeCell ref="G15:J15"/>
    <mergeCell ref="E28:J29"/>
    <mergeCell ref="I2:J2"/>
    <mergeCell ref="I3:J3"/>
    <mergeCell ref="I4:J4"/>
    <mergeCell ref="I5:J5"/>
    <mergeCell ref="D2:H2"/>
    <mergeCell ref="D3:H3"/>
    <mergeCell ref="D4:H5"/>
    <mergeCell ref="B23:D24"/>
    <mergeCell ref="B17:E17"/>
    <mergeCell ref="F17:J17"/>
    <mergeCell ref="B18:E18"/>
    <mergeCell ref="F18:J18"/>
    <mergeCell ref="E10:F10"/>
    <mergeCell ref="E14:F14"/>
    <mergeCell ref="G14:J14"/>
    <mergeCell ref="C27:I27"/>
    <mergeCell ref="E12:F12"/>
    <mergeCell ref="E13:F13"/>
    <mergeCell ref="E23:G24"/>
    <mergeCell ref="H23:J23"/>
    <mergeCell ref="B25:D25"/>
    <mergeCell ref="E25:G25"/>
    <mergeCell ref="B22:J22"/>
    <mergeCell ref="F21:J21"/>
    <mergeCell ref="F20:J20"/>
    <mergeCell ref="B19:J19"/>
    <mergeCell ref="B20:E20"/>
    <mergeCell ref="B21:E21"/>
    <mergeCell ref="B16:J16"/>
  </mergeCells>
  <phoneticPr fontId="38" type="noConversion"/>
  <pageMargins left="0.7" right="0.7" top="0.75" bottom="0.75" header="0.3" footer="0.3"/>
  <pageSetup paperSize="9" scale="6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2.xml><?xml version="1.0" encoding="utf-8"?>
<ds:datastoreItem xmlns:ds="http://schemas.openxmlformats.org/officeDocument/2006/customXml" ds:itemID="{564083AE-2A34-40CD-86CF-CD8A8FEF5E61}">
  <ds:schemaRefs>
    <ds:schemaRef ds:uri="http://www.w3.org/XML/1998/namespace"/>
    <ds:schemaRef ds:uri="http://schemas.microsoft.com/office/2006/documentManagement/types"/>
    <ds:schemaRef ds:uri="http://schemas.microsoft.com/office/infopath/2007/PartnerControls"/>
    <ds:schemaRef ds:uri="http://purl.org/dc/terms/"/>
    <ds:schemaRef ds:uri="http://purl.org/dc/elements/1.1/"/>
    <ds:schemaRef ds:uri="632c1e4e-69c6-4d1f-81a1-009441d464e5"/>
    <ds:schemaRef ds:uri="http://purl.org/dc/dcmitype/"/>
    <ds:schemaRef ds:uri="http://schemas.openxmlformats.org/package/2006/metadata/core-properties"/>
    <ds:schemaRef ds:uri="39f7a895-868e-4739-ab10-589c64175fbd"/>
    <ds:schemaRef ds:uri="http://schemas.microsoft.com/office/2006/metadata/properties"/>
  </ds:schemaRefs>
</ds:datastoreItem>
</file>

<file path=customXml/itemProps3.xml><?xml version="1.0" encoding="utf-8"?>
<ds:datastoreItem xmlns:ds="http://schemas.openxmlformats.org/officeDocument/2006/customXml" ds:itemID="{B9703D78-6D0D-4533-BBE6-11215A1FEE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Bienes y Servicios</vt:lpstr>
      <vt:lpstr>Cálculos</vt:lpstr>
      <vt:lpstr>CONTROL CAMBIOS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Claudia Patricia Rodriguez Pulgarin</cp:lastModifiedBy>
  <cp:revision/>
  <cp:lastPrinted>2024-07-22T22:04:40Z</cp:lastPrinted>
  <dcterms:created xsi:type="dcterms:W3CDTF">2017-04-28T13:22:52Z</dcterms:created>
  <dcterms:modified xsi:type="dcterms:W3CDTF">2024-10-04T16:44:03Z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