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99 DISPOSITIVOS ELECTRONICOS/DOCUMENTOS PUBLICACION/"/>
    </mc:Choice>
  </mc:AlternateContent>
  <xr:revisionPtr revIDLastSave="99" documentId="13_ncr:1_{F325527D-AE3E-4150-8C66-BA9D114568FD}" xr6:coauthVersionLast="47" xr6:coauthVersionMax="47" xr10:uidLastSave="{FA0D65FA-5329-40DF-BEE5-E73E5673606A}"/>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22"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<sst xmlns="http://schemas.openxmlformats.org/spreadsheetml/2006/main" count="102" uniqueCount="85">
  <si>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</si>
  <si>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</si>
  <si>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</si>
  <si>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</si>
  <si>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</si>
  <si>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</si>
  <si>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</si>
  <si>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</si>
  <si>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</si>
  <si>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</si>
  <si>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</si>
  <si>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</si>
  <si>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</si>
  <si>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</si>
  <si>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</si>
  <si>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</si>
  <si>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</si>
  <si>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</si>
  <si>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</si>
  <si>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</si>
  <si>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</si>
  <si>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</si>
  <si>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</si>
  <si>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</si>
  <si>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</si>
  <si>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</si>
  <si>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</si>
  <si>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</si>
  <si>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</si>
  <si>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</si>
  <si>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</si>
  <si>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</si>
  <si>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</si>
  <si>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</si>
  <si>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</si>
  <si>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</si>
  <si>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</si>
  <si>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</si>
  <si>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</si>
  <si>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</si>
  <si>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</si>
  <si>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</si>
  <si>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</si>
  <si>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</si>
  <si>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</si>
  <si>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</si>
  <si>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</si>
  <si>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</si>
  <si>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</si>
  <si>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</si>
  <si>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</si>
  <si>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</si>
  <si>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</si>
  <si>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</si>
  <si>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</si>
  <si>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</si>
  <si>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</si>
  <si>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</si>
  <si>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</si>
  <si>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</si>
  <si>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</si>
  <si>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</si>
  <si>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</si>
  <si>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</si>
  <si>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</si>
  <si>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</si>
  <si>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</si>
  <si>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</si>
  <si>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</si>
  <si>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</si>
  <si>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</si>
  <si>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</si>
  <si>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</si>
  <si>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</si>
  <si>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</si>
  <si>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</si>
  <si>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</si>
  <si>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</si>
  <si>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</si>
  <si>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</si>
  <si>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</si>
  <si>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PLACA DE PROGRAMACIÓN REQUISITOS MÍNIMOS 2GB RAM 2 PUERTOS USB 3.0 2 PUERTOS USB 2.0. CON CHIP BROADCOM BCM2711 QUAD CORE CORTEX-A72 (ARM V8) SOC DE 64 BITS A 1.5GHZ 2.4 GHZ Y 5.0 GHZ IEEE 802.11AC INALÁMBRICO BLUETOOTH 5.0</t>
  </si>
  <si>
    <t>PLACA DE DESARROLLO CON MICROCONTROLADOR DE DOBLE NÚCLEO DE 32 BITS QUE SE EJECUTA A 240 MHZ, TIENE 4 MB DE ALMACENAMIENTO FLASH Y SE PUEDE PROGRAMAR CON MICROPYTHON, LUA Y ARDUINO IDE, CON MODULO WIFI, BLUETOOTH SE PUEDE ALIMENTAR MEDIANTE MICROUSB O DIRECTAMENTE CON 5VDC.CON DIMENSIONES MÍNIMAS DE DIMENSIONES:  18*25.5*3.1 MM 1 x Kit de desarrollo NodeMCU con ESP8266.(DPO02102N) 2 x Módulos ESP-01 con ESP8266. 1 x Adaptador ESP-01 a Board. 1 x Módulo con sensor DHT11  para ESP-01 de humedad y temperatura (ESP82003S). 1 x Módulo con Relé para ESP-01 (ESP11002R). 1 x Módulo adaptador USB a ESP-01. Componentes y accesorios varios: 4 x Resistencias de 330 ¿ y ¼ W 1 x Resistencia de 180 K¿ y ¼ W . 1 x Potenciómetro de ajuste de 4K7 ¿ para mando 2 x Pulsadores 6 x 6 C.I. 1 x led rojo de 3 mm 1 x led verde de 3 mm 1 x led ámbar de 3 mm 1 x led blanco de 3 mm 1 x Sensor de .humedad del suelo (CT0007MS). 1 x Sensor de corriente (CT0029CS) 1 x Sensor PIR de movimiento (CT0057PIR) 1 x Sensor de luz (CT0013LS). 1 x Sensor de gas MQ2 (SES28011S). 1 x Mini servo motor (RMS19001S) Alimentador MB102 para board. Módulo Board de 8.3 x 5.5 cm y 400 contactos. Juego de cables de conexión: 10 x Cables de conexión MH de 20 cm 10 x Cables de conexión MM de 20 cm 10 x Cables de conexión HH de 20 cm 1 x Juego de cables Crowtail a Macho 1 x Cable USB tipo A a mini B</t>
  </si>
  <si>
    <t>PLACA DE PROGRAMACIÓN REQUISITOS MÍNIMOS CHIP 2560 CABLE USB VOLTAJE DE ENTRADA 7 V A 12 V SALIDAS PWM ENTRADAS ANALOGAS ENTRADAS Y SALIDAS DIGITALES* CONTENIDO DEL PAQUETE: * CONTENIDO DEL PAQUETE: 1 x placa controladora Mega 2560 1 x cable USB 1 x placa de pruebas 1 x cable de puente 65 1 IC 74HC595 1 x zumbador activo 1 x interruptor de inclinación 1 x fotorresistencia 5 x LED amarillo 5 x LED azul 5 x LED verde 5 x LED rojo 1 x LED RGB 5 x botones (pequeños) 10 x Resistencias (10R ) 10 x Resistencias (100R) 10 x Resistencias(220R) 10 x Resistencias (330R) 10 x Resistencias (1K) 10 x Resistencias (2K) 10 x Resistencias (5K1) 10 x Resistencias (10K) 10 x Resistencias(100K) 10 x Resistencias (1M) 5 x piezas Hembra a -Cable DuPont macho.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</si>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</sst>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85" zoomScaleNormal="70" zoomScaleSheetLayoutView="85"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0.5" customHeight="1" x14ac:dyDescent="0.25">
      <c r="A14" s="26">
        <v>1</v>
      </c>
      <c r="B14" s="125" t="s">
        <v>81</v>
      </c>
      <c r="C14" s="12"/>
      <c r="D14" s="126">
        <v>10</v>
      </c>
      <c r="E14" s="126" t="s">
        <v>84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08.75" customHeight="1" x14ac:dyDescent="0.25">
      <c r="A15" s="26">
        <v>2</v>
      </c>
      <c r="B15" s="125" t="s">
        <v>82</v>
      </c>
      <c r="C15" s="12"/>
      <c r="D15" s="126">
        <v>10</v>
      </c>
      <c r="E15" s="126" t="s">
        <v>84</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234.75" customHeight="1" thickBot="1" x14ac:dyDescent="0.3">
      <c r="A16" s="26">
        <v>3</v>
      </c>
      <c r="B16" s="125" t="s">
        <v>83</v>
      </c>
      <c r="C16" s="12"/>
      <c r="D16" s="126">
        <v>7</v>
      </c>
      <c r="E16" s="126" t="s">
        <v>84</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0" t="s">
        <v>26</v>
      </c>
      <c r="B17" s="91"/>
      <c r="C17" s="91"/>
      <c r="D17" s="91"/>
      <c r="E17" s="91"/>
      <c r="F17" s="91"/>
      <c r="G17" s="91"/>
      <c r="H17" s="91"/>
      <c r="I17" s="91"/>
      <c r="J17" s="91"/>
      <c r="K17" s="91"/>
      <c r="L17" s="63" t="s">
        <v>27</v>
      </c>
      <c r="M17" s="64"/>
      <c r="N17" s="64"/>
      <c r="O17" s="35">
        <f>SUMIF(G:G,0%,L:L)+SUMIF(G:G,"",L:L)</f>
        <v>0</v>
      </c>
    </row>
    <row r="18" spans="1:15" s="9" customFormat="1" ht="39" customHeight="1" x14ac:dyDescent="0.25">
      <c r="A18" s="69" t="s">
        <v>78</v>
      </c>
      <c r="B18" s="70"/>
      <c r="C18" s="70"/>
      <c r="D18" s="70"/>
      <c r="E18" s="70"/>
      <c r="F18" s="70"/>
      <c r="G18" s="70"/>
      <c r="H18" s="70"/>
      <c r="I18" s="70"/>
      <c r="J18" s="70"/>
      <c r="K18" s="71"/>
      <c r="L18" s="61" t="s">
        <v>28</v>
      </c>
      <c r="M18" s="62"/>
      <c r="N18" s="62"/>
      <c r="O18" s="36">
        <f>SUMIF(G:G,5%,L:L)</f>
        <v>0</v>
      </c>
    </row>
    <row r="19" spans="1:15" s="9" customFormat="1" ht="30" customHeight="1" x14ac:dyDescent="0.25">
      <c r="A19" s="72"/>
      <c r="B19" s="73"/>
      <c r="C19" s="73"/>
      <c r="D19" s="73"/>
      <c r="E19" s="73"/>
      <c r="F19" s="73"/>
      <c r="G19" s="73"/>
      <c r="H19" s="73"/>
      <c r="I19" s="73"/>
      <c r="J19" s="73"/>
      <c r="K19" s="74"/>
      <c r="L19" s="61" t="s">
        <v>29</v>
      </c>
      <c r="M19" s="62"/>
      <c r="N19" s="62"/>
      <c r="O19" s="36">
        <f>SUMIF(G:G,19%,L:L)</f>
        <v>0</v>
      </c>
    </row>
    <row r="20" spans="1:15" s="9" customFormat="1" ht="30" customHeight="1" x14ac:dyDescent="0.25">
      <c r="A20" s="72"/>
      <c r="B20" s="73"/>
      <c r="C20" s="73"/>
      <c r="D20" s="73"/>
      <c r="E20" s="73"/>
      <c r="F20" s="73"/>
      <c r="G20" s="73"/>
      <c r="H20" s="73"/>
      <c r="I20" s="73"/>
      <c r="J20" s="73"/>
      <c r="K20" s="74"/>
      <c r="L20" s="59" t="s">
        <v>22</v>
      </c>
      <c r="M20" s="60"/>
      <c r="N20" s="60"/>
      <c r="O20" s="37">
        <f>SUM(O17:O19)</f>
        <v>0</v>
      </c>
    </row>
    <row r="21" spans="1:15" s="9" customFormat="1" ht="30" customHeight="1" x14ac:dyDescent="0.25">
      <c r="A21" s="72"/>
      <c r="B21" s="73"/>
      <c r="C21" s="73"/>
      <c r="D21" s="73"/>
      <c r="E21" s="73"/>
      <c r="F21" s="73"/>
      <c r="G21" s="73"/>
      <c r="H21" s="73"/>
      <c r="I21" s="73"/>
      <c r="J21" s="73"/>
      <c r="K21" s="74"/>
      <c r="L21" s="57" t="s">
        <v>30</v>
      </c>
      <c r="M21" s="58"/>
      <c r="N21" s="58"/>
      <c r="O21" s="38">
        <f>SUMIF(G:G,5%,M:M)</f>
        <v>0</v>
      </c>
    </row>
    <row r="22" spans="1:15" s="9" customFormat="1" ht="30" customHeight="1" x14ac:dyDescent="0.25">
      <c r="A22" s="72"/>
      <c r="B22" s="73"/>
      <c r="C22" s="73"/>
      <c r="D22" s="73"/>
      <c r="E22" s="73"/>
      <c r="F22" s="73"/>
      <c r="G22" s="73"/>
      <c r="H22" s="73"/>
      <c r="I22" s="73"/>
      <c r="J22" s="73"/>
      <c r="K22" s="74"/>
      <c r="L22" s="57" t="s">
        <v>31</v>
      </c>
      <c r="M22" s="58"/>
      <c r="N22" s="58"/>
      <c r="O22" s="38">
        <f>SUMIF(G:G,19%,M:M)</f>
        <v>0</v>
      </c>
    </row>
    <row r="23" spans="1:15" s="9" customFormat="1" ht="30" customHeight="1" x14ac:dyDescent="0.25">
      <c r="A23" s="72"/>
      <c r="B23" s="73"/>
      <c r="C23" s="73"/>
      <c r="D23" s="73"/>
      <c r="E23" s="73"/>
      <c r="F23" s="73"/>
      <c r="G23" s="73"/>
      <c r="H23" s="73"/>
      <c r="I23" s="73"/>
      <c r="J23" s="73"/>
      <c r="K23" s="74"/>
      <c r="L23" s="59" t="s">
        <v>32</v>
      </c>
      <c r="M23" s="60"/>
      <c r="N23" s="60"/>
      <c r="O23" s="37">
        <f>SUM(O21:O22)</f>
        <v>0</v>
      </c>
    </row>
    <row r="24" spans="1:15" s="9" customFormat="1" ht="30" customHeight="1" x14ac:dyDescent="0.25">
      <c r="A24" s="72"/>
      <c r="B24" s="73"/>
      <c r="C24" s="73"/>
      <c r="D24" s="73"/>
      <c r="E24" s="73"/>
      <c r="F24" s="73"/>
      <c r="G24" s="73"/>
      <c r="H24" s="73"/>
      <c r="I24" s="73"/>
      <c r="J24" s="73"/>
      <c r="K24" s="74"/>
      <c r="L24" s="61" t="s">
        <v>33</v>
      </c>
      <c r="M24" s="62"/>
      <c r="N24" s="62"/>
      <c r="O24" s="36">
        <f>SUMIF(I:I,8%,N:N)</f>
        <v>0</v>
      </c>
    </row>
    <row r="25" spans="1:15" s="9" customFormat="1" ht="37.5" customHeight="1" x14ac:dyDescent="0.25">
      <c r="A25" s="72"/>
      <c r="B25" s="73"/>
      <c r="C25" s="73"/>
      <c r="D25" s="73"/>
      <c r="E25" s="73"/>
      <c r="F25" s="73"/>
      <c r="G25" s="73"/>
      <c r="H25" s="73"/>
      <c r="I25" s="73"/>
      <c r="J25" s="73"/>
      <c r="K25" s="74"/>
      <c r="L25" s="67" t="s">
        <v>34</v>
      </c>
      <c r="M25" s="68"/>
      <c r="N25" s="68"/>
      <c r="O25" s="37">
        <f>SUM(O24)</f>
        <v>0</v>
      </c>
    </row>
    <row r="26" spans="1:15" s="9" customFormat="1" ht="32.25" customHeight="1" thickBot="1" x14ac:dyDescent="0.3">
      <c r="A26" s="75"/>
      <c r="B26" s="76"/>
      <c r="C26" s="76"/>
      <c r="D26" s="76"/>
      <c r="E26" s="76"/>
      <c r="F26" s="76"/>
      <c r="G26" s="76"/>
      <c r="H26" s="76"/>
      <c r="I26" s="76"/>
      <c r="J26" s="76"/>
      <c r="K26" s="77"/>
      <c r="L26" s="65" t="s">
        <v>35</v>
      </c>
      <c r="M26" s="66"/>
      <c r="N26" s="66"/>
      <c r="O26" s="39">
        <f>+O20+O23+O25</f>
        <v>0</v>
      </c>
    </row>
    <row r="28" spans="1:15" ht="50.1" customHeight="1" thickBot="1" x14ac:dyDescent="0.3">
      <c r="B28" s="81"/>
      <c r="C28" s="81"/>
    </row>
    <row r="29" spans="1:15" x14ac:dyDescent="0.25">
      <c r="B29" s="102" t="s">
        <v>36</v>
      </c>
      <c r="C29" s="102"/>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1" t="s">
        <v>38</v>
      </c>
      <c r="B33" s="101"/>
      <c r="C33" s="101"/>
      <c r="D33" s="101"/>
      <c r="E33" s="101"/>
      <c r="F33" s="101"/>
      <c r="G33" s="101"/>
      <c r="H33" s="101"/>
      <c r="I33" s="101"/>
      <c r="J33" s="101"/>
      <c r="K33" s="101"/>
      <c r="L33" s="101"/>
      <c r="M33" s="101"/>
      <c r="N33" s="101"/>
      <c r="O33" s="101"/>
      <c r="P33" s="2"/>
      <c r="Q33" s="2"/>
    </row>
    <row r="34" spans="1:17" ht="15" customHeight="1" x14ac:dyDescent="0.25">
      <c r="A34" s="100" t="s">
        <v>39</v>
      </c>
      <c r="B34" s="100"/>
      <c r="C34" s="100"/>
      <c r="D34" s="100"/>
      <c r="E34" s="100"/>
      <c r="F34" s="100"/>
      <c r="G34" s="100"/>
      <c r="H34" s="100"/>
      <c r="I34" s="100"/>
      <c r="J34" s="100"/>
      <c r="K34" s="100"/>
      <c r="L34" s="100"/>
      <c r="M34" s="100"/>
      <c r="N34" s="100"/>
      <c r="O34" s="100"/>
      <c r="P34" s="40"/>
      <c r="Q34" s="40"/>
    </row>
    <row r="35" spans="1:17" x14ac:dyDescent="0.25">
      <c r="A35" s="99" t="s">
        <v>40</v>
      </c>
      <c r="B35" s="99"/>
      <c r="C35" s="99"/>
      <c r="D35" s="99"/>
      <c r="E35" s="99"/>
      <c r="F35" s="99"/>
      <c r="G35" s="99"/>
      <c r="H35" s="99"/>
      <c r="I35" s="99"/>
      <c r="J35" s="99"/>
      <c r="K35" s="99"/>
      <c r="L35" s="99"/>
      <c r="M35" s="99"/>
      <c r="N35" s="99"/>
      <c r="O35" s="99"/>
      <c r="P35" s="5"/>
      <c r="Q35" s="5"/>
    </row>
    <row r="36" spans="1:17" x14ac:dyDescent="0.25">
      <c r="A36" s="99" t="s">
        <v>41</v>
      </c>
      <c r="B36" s="99"/>
      <c r="C36" s="99"/>
      <c r="D36" s="99"/>
      <c r="E36" s="99"/>
      <c r="F36" s="99"/>
      <c r="G36" s="99"/>
      <c r="H36" s="99"/>
      <c r="I36" s="99"/>
      <c r="J36" s="99"/>
      <c r="K36" s="99"/>
      <c r="L36" s="99"/>
      <c r="M36" s="99"/>
      <c r="N36" s="99"/>
      <c r="O36" s="9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va5I6o0gkSrRnqGyVUpted2i+ibwSGkyfrQ1v0bYen7VMd9Rg4twUuVvFEV2cYA+wTkeUAcrhw1w5TfChs2xxw==" saltValue="h4RmB4CjdQGkxI0DqZPEa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2024-09-24T21:54:00Z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