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98/DOCUMENTOS PARA PUBLICACIÓN/"/>
    </mc:Choice>
  </mc:AlternateContent>
  <xr:revisionPtr revIDLastSave="58" documentId="8_{C521E1F3-4885-4DA2-9289-D2D7AB5FE328}" xr6:coauthVersionLast="47" xr6:coauthVersionMax="47" xr10:uidLastSave="{D4A0E477-1CC5-42E6-9FF1-A388A478373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c r="N15" i="7"/>
  <c r="H16" i="7"/>
  <c r="J16" i="7"/>
  <c r="K16" i="7"/>
  <c r="L16" i="7"/>
  <c r="M16" i="7"/>
  <c r="N16" i="7"/>
  <c r="O15" i="7" l="1"/>
  <c r="K15" i="7"/>
  <c r="O16" i="7"/>
  <c r="O19" i="7"/>
  <c r="O22" i="7" s="1"/>
  <c r="O18" i="7"/>
  <c r="O21" i="7" s="1"/>
  <c r="L14" i="7"/>
  <c r="M14" i="7" s="1"/>
  <c r="J14" i="7"/>
  <c r="H14" i="7"/>
  <c r="O17" i="7" l="1"/>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<sst xmlns="http://schemas.openxmlformats.org/spreadsheetml/2006/main" count="102" uniqueCount="85">
  <si>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</si>
  <si>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</si>
  <si>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</si>
  <si>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</si>
  <si>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</si>
  <si>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</si>
  <si>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</si>
  <si>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</si>
  <si>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</si>
  <si>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</si>
  <si>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</si>
  <si>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</si>
  <si>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</si>
  <si>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</si>
  <si>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</si>
  <si>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</si>
  <si>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</si>
  <si>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</si>
  <si>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</si>
  <si>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</si>
  <si>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</si>
  <si>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</si>
  <si>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</si>
  <si>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</si>
  <si>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</si>
  <si>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</si>
  <si>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</si>
  <si>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</si>
  <si>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</si>
  <si>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</si>
  <si>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</si>
  <si>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</si>
  <si>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</si>
  <si>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</si>
  <si>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</si>
  <si>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</si>
  <si>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</si>
  <si>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</si>
  <si>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</si>
  <si>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</si>
  <si>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</si>
  <si>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</si>
  <si>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</si>
  <si>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</si>
  <si>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</si>
  <si>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</si>
  <si>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</si>
  <si>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</si>
  <si>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</si>
  <si>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</si>
  <si>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</si>
  <si>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</si>
  <si>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</si>
  <si>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</si>
  <si>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</si>
  <si>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</si>
  <si>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</si>
  <si>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</si>
  <si>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</si>
  <si>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</si>
  <si>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</si>
  <si>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</si>
  <si>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</si>
  <si>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</si>
  <si>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</si>
  <si>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</si>
  <si>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</si>
  <si>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</si>
  <si>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</si>
  <si>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</si>
  <si>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</si>
  <si>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</si>
  <si>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</si>
  <si>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</si>
  <si>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</si>
  <si>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</si>
  <si>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</si>
  <si>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</si>
  <si>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</si>
  <si>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</si>
  <si>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</si>
  <si>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</si>
  <si>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Gafas De Realidad Virtual, incluye:  1=Gafa de realidad virtual 1=Estuche 1=Control remoto Tecnología de conectividad: Bluetoothcon audifonos ajustables,angulo de vision minimo 100 grados, dispositivos moviles compatibles de minimo 4 pulgadas a maximo 6 pulgadas</t>
  </si>
  <si>
    <t>Gafas de realidad mixta.Incluye: 1=Gafas interfaz facial estándar ajustable preinstalada 2=controladores Touch Plus con correas para las muñecas y dos pilas AA 1=Cable de carga y adaptador de corriente. 1= estuche Almacenamiento minimo de 128 GB, chip Snapdragon XR2 Gen2 , camara IR ,camara incorporada RGB, con 18 PPD (realidad mixta), altavoces iintregados estereo, Conector de audio de 3,5 mm para auriculares y salida de sonido a dispositivos de audio externos, RAM minimo 8GB, tecnología Infinite Display 4K+ con 25 PPD y 1218 PPI, resolución 2064 × 2208 píxeles por ojo, Frecuencia de actualización minimo 72 Hz. Campo de visión minimo 110 grados en horizontal y 96 grados en vertical minimo.conectividad : wifi , bluetooth., puerto usb tipo c.Para desarrollo de aplicaciones de realidad mixta (virtual, aumentada)</t>
  </si>
  <si>
    <t>Brazo robotico de 4 grados de libertad de sobremesa de 4 ejes. con amplia gama de tareas, como impresión 3D, grabado láser, caligrafía y dibujo. Dispone de 13 puertos de interfaz para apoyar el desarrollo secundario, los proyectos de laboratorio y los planes de estudios de robótica. Estudios como los sistemas robóticos, la convención DH, el control del movimiento robótico y la programación de robots pueden enseñarse a distintos niveles de estudiantes. Pueden desarrollarse diversos escenarios de aplicación mediante el uso de software de programación y accesorios de hardware. Caracteristicas técnicas: Número de ejes 4 Carga útil 500g Alcance máx. Alcance 320mm Repetibilidad de posición(Control) 0,2 mm Comunicación USB / WIFI / Bluetooth Alimentación 100 V - 240 V , 50/60 HZ Alimentación 12 V / 7A DC Consumo 60W Max Temperatura de trabajo -10°C - 60°C Precisión 0.2mm Software de programación: Bloques o Python Efectores finales : - Kit de bomba de vacío Diametro 20mm, Presión ~ 35kPa - Pinza (Gripper) Rango 27,5mm, Accionamiento Neumatico, Fuera 8N - Kit de escritura y dibujo Porta esfero, esfero Diametro 10mm - Kit de impresión 3D Area de impresion 150mm X 150mm X 150mm, Material PLA, Resolución 0,01mm - Módulo láser Potencia de consumo 500mW, Longitud de onda 450nm (Lazer Azul), Potrncia 12V, Disparador TTL (Con controlador PWM) - Módulo Wifi y Bluetooth - Kit de control con joystick Conector USB Host Joystick Incluye adicional Accesorio Kit de sensores Incluye: - Joystick - Dual Button,  - Sensor Pir-Sensor de Gesto- Sensor Fotoelectrico- Sensor de Sonido - Sensor de Humo - Modulo LED- Modulo Potenciometro - Sensor de Color - Sensor de Luz- Micro Servo- Magic Box- Camara 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</si>
</sst>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6"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68.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6.75" customHeight="1" x14ac:dyDescent="0.25">
      <c r="A14" s="55">
        <v>1</v>
      </c>
      <c r="B14" s="45" t="s">
        <v>82</v>
      </c>
      <c r="C14" s="12"/>
      <c r="D14" s="57">
        <v>5</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258" customHeight="1" x14ac:dyDescent="0.25">
      <c r="A15" s="55">
        <v>2</v>
      </c>
      <c r="B15" s="45" t="s">
        <v>83</v>
      </c>
      <c r="C15" s="12"/>
      <c r="D15" s="57">
        <v>5</v>
      </c>
      <c r="E15" s="57" t="s">
        <v>81</v>
      </c>
      <c r="F15" s="13"/>
      <c r="G15" s="11"/>
      <c r="H15" s="1">
        <f t="shared" ref="H15:H16" si="5">+ROUND(F15*G15,0)</f>
        <v>0</v>
      </c>
      <c r="I15" s="11"/>
      <c r="J15" s="1">
        <f t="shared" ref="J15:J16" si="6">ROUND(F15*I15,0)</f>
        <v>0</v>
      </c>
      <c r="K15" s="1">
        <f t="shared" ref="K15:K16" si="7">ROUND(F15+H15+J15,0)</f>
        <v>0</v>
      </c>
      <c r="L15" s="1">
        <f t="shared" ref="L15:L16" si="8">ROUND(F15*D15,0)</f>
        <v>0</v>
      </c>
      <c r="M15" s="1">
        <f t="shared" ref="M15:M16" si="9">ROUND(L15*G15,0)</f>
        <v>0</v>
      </c>
      <c r="N15" s="1">
        <f t="shared" ref="N15:N16" si="10">ROUND(L15*I15,0)</f>
        <v>0</v>
      </c>
      <c r="O15" s="56">
        <f t="shared" ref="O15:O16" si="11">ROUND(L15+N15+M15,0)</f>
        <v>0</v>
      </c>
    </row>
    <row r="16" spans="1:15" s="9" customFormat="1" ht="408.75" customHeight="1" x14ac:dyDescent="0.25">
      <c r="A16" s="55">
        <v>2</v>
      </c>
      <c r="B16" s="45" t="s">
        <v>84</v>
      </c>
      <c r="C16" s="12"/>
      <c r="D16" s="57">
        <v>4</v>
      </c>
      <c r="E16" s="57" t="s">
        <v>81</v>
      </c>
      <c r="F16" s="13"/>
      <c r="G16" s="11"/>
      <c r="H16" s="1">
        <f t="shared" si="5"/>
        <v>0</v>
      </c>
      <c r="I16" s="11"/>
      <c r="J16" s="1">
        <f t="shared" si="6"/>
        <v>0</v>
      </c>
      <c r="K16" s="1">
        <f t="shared" si="7"/>
        <v>0</v>
      </c>
      <c r="L16" s="1">
        <f t="shared" si="8"/>
        <v>0</v>
      </c>
      <c r="M16" s="1">
        <f t="shared" si="9"/>
        <v>0</v>
      </c>
      <c r="N16" s="1">
        <f t="shared" si="10"/>
        <v>0</v>
      </c>
      <c r="O16" s="56">
        <f t="shared" si="11"/>
        <v>0</v>
      </c>
    </row>
    <row r="17" spans="1:15" s="9" customFormat="1" ht="42" customHeight="1" thickBot="1" x14ac:dyDescent="0.3">
      <c r="A17" s="90" t="s">
        <v>26</v>
      </c>
      <c r="B17" s="91"/>
      <c r="C17" s="91"/>
      <c r="D17" s="91"/>
      <c r="E17" s="91"/>
      <c r="F17" s="91"/>
      <c r="G17" s="91"/>
      <c r="H17" s="91"/>
      <c r="I17" s="91"/>
      <c r="J17" s="91"/>
      <c r="K17" s="92"/>
      <c r="L17" s="103" t="s">
        <v>27</v>
      </c>
      <c r="M17" s="104"/>
      <c r="N17" s="104"/>
      <c r="O17" s="54">
        <f>SUMIF(G:G,0%,L:L)+SUMIF(G:G,"",L:L)</f>
        <v>0</v>
      </c>
    </row>
    <row r="18" spans="1:15" s="9" customFormat="1" ht="39" customHeight="1" x14ac:dyDescent="0.25">
      <c r="A18" s="74" t="s">
        <v>78</v>
      </c>
      <c r="B18" s="75"/>
      <c r="C18" s="75"/>
      <c r="D18" s="75"/>
      <c r="E18" s="75"/>
      <c r="F18" s="75"/>
      <c r="G18" s="75"/>
      <c r="H18" s="75"/>
      <c r="I18" s="75"/>
      <c r="J18" s="75"/>
      <c r="K18" s="76"/>
      <c r="L18" s="97" t="s">
        <v>28</v>
      </c>
      <c r="M18" s="98"/>
      <c r="N18" s="98"/>
      <c r="O18" s="33">
        <f>SUMIF(G:G,5%,L:L)</f>
        <v>0</v>
      </c>
    </row>
    <row r="19" spans="1:15" s="9" customFormat="1" ht="30" customHeight="1" x14ac:dyDescent="0.25">
      <c r="A19" s="77"/>
      <c r="B19" s="78"/>
      <c r="C19" s="78"/>
      <c r="D19" s="78"/>
      <c r="E19" s="78"/>
      <c r="F19" s="78"/>
      <c r="G19" s="78"/>
      <c r="H19" s="78"/>
      <c r="I19" s="78"/>
      <c r="J19" s="78"/>
      <c r="K19" s="79"/>
      <c r="L19" s="97" t="s">
        <v>29</v>
      </c>
      <c r="M19" s="98"/>
      <c r="N19" s="98"/>
      <c r="O19" s="33">
        <f>SUMIF(G:G,19%,L:L)</f>
        <v>0</v>
      </c>
    </row>
    <row r="20" spans="1:15" s="9" customFormat="1" ht="30" customHeight="1" x14ac:dyDescent="0.25">
      <c r="A20" s="77"/>
      <c r="B20" s="78"/>
      <c r="C20" s="78"/>
      <c r="D20" s="78"/>
      <c r="E20" s="78"/>
      <c r="F20" s="78"/>
      <c r="G20" s="78"/>
      <c r="H20" s="78"/>
      <c r="I20" s="78"/>
      <c r="J20" s="78"/>
      <c r="K20" s="79"/>
      <c r="L20" s="99" t="s">
        <v>22</v>
      </c>
      <c r="M20" s="100"/>
      <c r="N20" s="100"/>
      <c r="O20" s="34">
        <f>SUM(O17:O19)</f>
        <v>0</v>
      </c>
    </row>
    <row r="21" spans="1:15" s="9" customFormat="1" ht="30" customHeight="1" x14ac:dyDescent="0.25">
      <c r="A21" s="77"/>
      <c r="B21" s="78"/>
      <c r="C21" s="78"/>
      <c r="D21" s="78"/>
      <c r="E21" s="78"/>
      <c r="F21" s="78"/>
      <c r="G21" s="78"/>
      <c r="H21" s="78"/>
      <c r="I21" s="78"/>
      <c r="J21" s="78"/>
      <c r="K21" s="79"/>
      <c r="L21" s="101" t="s">
        <v>30</v>
      </c>
      <c r="M21" s="102"/>
      <c r="N21" s="102"/>
      <c r="O21" s="35">
        <f>ROUND(O18*5%,0)</f>
        <v>0</v>
      </c>
    </row>
    <row r="22" spans="1:15" s="9" customFormat="1" ht="30" customHeight="1" x14ac:dyDescent="0.25">
      <c r="A22" s="77"/>
      <c r="B22" s="78"/>
      <c r="C22" s="78"/>
      <c r="D22" s="78"/>
      <c r="E22" s="78"/>
      <c r="F22" s="78"/>
      <c r="G22" s="78"/>
      <c r="H22" s="78"/>
      <c r="I22" s="78"/>
      <c r="J22" s="78"/>
      <c r="K22" s="79"/>
      <c r="L22" s="101" t="s">
        <v>31</v>
      </c>
      <c r="M22" s="102"/>
      <c r="N22" s="102"/>
      <c r="O22" s="33">
        <f>ROUND(O19*19%,0)</f>
        <v>0</v>
      </c>
    </row>
    <row r="23" spans="1:15" s="9" customFormat="1" ht="30" customHeight="1" x14ac:dyDescent="0.25">
      <c r="A23" s="77"/>
      <c r="B23" s="78"/>
      <c r="C23" s="78"/>
      <c r="D23" s="78"/>
      <c r="E23" s="78"/>
      <c r="F23" s="78"/>
      <c r="G23" s="78"/>
      <c r="H23" s="78"/>
      <c r="I23" s="78"/>
      <c r="J23" s="78"/>
      <c r="K23" s="79"/>
      <c r="L23" s="99" t="s">
        <v>32</v>
      </c>
      <c r="M23" s="100"/>
      <c r="N23" s="100"/>
      <c r="O23" s="34">
        <f>SUM(O21:O22)</f>
        <v>0</v>
      </c>
    </row>
    <row r="24" spans="1:15" s="9" customFormat="1" ht="30" customHeight="1" x14ac:dyDescent="0.25">
      <c r="A24" s="77"/>
      <c r="B24" s="78"/>
      <c r="C24" s="78"/>
      <c r="D24" s="78"/>
      <c r="E24" s="78"/>
      <c r="F24" s="78"/>
      <c r="G24" s="78"/>
      <c r="H24" s="78"/>
      <c r="I24" s="78"/>
      <c r="J24" s="78"/>
      <c r="K24" s="79"/>
      <c r="L24" s="97" t="s">
        <v>33</v>
      </c>
      <c r="M24" s="98"/>
      <c r="N24" s="98"/>
      <c r="O24" s="33">
        <f>SUMIF(I:I,8%,N:N)</f>
        <v>0</v>
      </c>
    </row>
    <row r="25" spans="1:15" s="9" customFormat="1" ht="37.5" customHeight="1" x14ac:dyDescent="0.25">
      <c r="A25" s="77"/>
      <c r="B25" s="78"/>
      <c r="C25" s="78"/>
      <c r="D25" s="78"/>
      <c r="E25" s="78"/>
      <c r="F25" s="78"/>
      <c r="G25" s="78"/>
      <c r="H25" s="78"/>
      <c r="I25" s="78"/>
      <c r="J25" s="78"/>
      <c r="K25" s="79"/>
      <c r="L25" s="95" t="s">
        <v>34</v>
      </c>
      <c r="M25" s="96"/>
      <c r="N25" s="96"/>
      <c r="O25" s="34">
        <f>SUM(O24)</f>
        <v>0</v>
      </c>
    </row>
    <row r="26" spans="1:15" s="9" customFormat="1" ht="32.25" customHeight="1" thickBot="1" x14ac:dyDescent="0.3">
      <c r="A26" s="80"/>
      <c r="B26" s="81"/>
      <c r="C26" s="81"/>
      <c r="D26" s="81"/>
      <c r="E26" s="81"/>
      <c r="F26" s="81"/>
      <c r="G26" s="81"/>
      <c r="H26" s="81"/>
      <c r="I26" s="81"/>
      <c r="J26" s="81"/>
      <c r="K26" s="82"/>
      <c r="L26" s="93" t="s">
        <v>35</v>
      </c>
      <c r="M26" s="94"/>
      <c r="N26" s="94"/>
      <c r="O26" s="36">
        <f>+O20+O23+O25</f>
        <v>0</v>
      </c>
    </row>
    <row r="28" spans="1:15" ht="50.1" customHeight="1" thickBot="1" x14ac:dyDescent="0.3">
      <c r="B28" s="83"/>
      <c r="C28" s="83"/>
    </row>
    <row r="29" spans="1:15" x14ac:dyDescent="0.25">
      <c r="B29" s="61" t="s">
        <v>36</v>
      </c>
      <c r="C29" s="61"/>
    </row>
    <row r="30" spans="1:15" ht="15" customHeight="1" x14ac:dyDescent="0.25">
      <c r="M30" s="38"/>
      <c r="N30" s="39"/>
      <c r="O30" s="40"/>
    </row>
    <row r="31" spans="1:15" ht="15.75" customHeight="1" x14ac:dyDescent="0.25">
      <c r="M31" s="38"/>
      <c r="N31" s="39"/>
      <c r="O31" s="40"/>
    </row>
    <row r="32" spans="1:15" ht="15" customHeight="1" x14ac:dyDescent="0.25">
      <c r="A32" s="10" t="s">
        <v>37</v>
      </c>
      <c r="M32" s="38"/>
      <c r="N32" s="39"/>
      <c r="O32" s="40"/>
    </row>
    <row r="33" spans="1:17" x14ac:dyDescent="0.25">
      <c r="A33" s="60" t="s">
        <v>38</v>
      </c>
      <c r="B33" s="60"/>
      <c r="C33" s="60"/>
      <c r="D33" s="60"/>
      <c r="E33" s="60"/>
      <c r="F33" s="60"/>
      <c r="G33" s="60"/>
      <c r="H33" s="60"/>
      <c r="I33" s="60"/>
      <c r="J33" s="60"/>
      <c r="K33" s="60"/>
      <c r="L33" s="60"/>
      <c r="M33" s="60"/>
      <c r="N33" s="60"/>
      <c r="O33" s="60"/>
      <c r="P33" s="2"/>
      <c r="Q33" s="2"/>
    </row>
    <row r="34" spans="1:17" ht="15" customHeight="1" x14ac:dyDescent="0.25">
      <c r="A34" s="59" t="s">
        <v>39</v>
      </c>
      <c r="B34" s="59"/>
      <c r="C34" s="59"/>
      <c r="D34" s="59"/>
      <c r="E34" s="59"/>
      <c r="F34" s="59"/>
      <c r="G34" s="59"/>
      <c r="H34" s="59"/>
      <c r="I34" s="59"/>
      <c r="J34" s="59"/>
      <c r="K34" s="59"/>
      <c r="L34" s="59"/>
      <c r="M34" s="59"/>
      <c r="N34" s="59"/>
      <c r="O34" s="59"/>
      <c r="P34" s="37"/>
      <c r="Q34" s="37"/>
    </row>
    <row r="35" spans="1:17" x14ac:dyDescent="0.25">
      <c r="A35" s="58" t="s">
        <v>40</v>
      </c>
      <c r="B35" s="58"/>
      <c r="C35" s="58"/>
      <c r="D35" s="58"/>
      <c r="E35" s="58"/>
      <c r="F35" s="58"/>
      <c r="G35" s="58"/>
      <c r="H35" s="58"/>
      <c r="I35" s="58"/>
      <c r="J35" s="58"/>
      <c r="K35" s="58"/>
      <c r="L35" s="58"/>
      <c r="M35" s="58"/>
      <c r="N35" s="58"/>
      <c r="O35" s="58"/>
      <c r="P35" s="5"/>
      <c r="Q35" s="5"/>
    </row>
    <row r="36" spans="1:17" x14ac:dyDescent="0.25">
      <c r="A36" s="58" t="s">
        <v>41</v>
      </c>
      <c r="B36" s="58"/>
      <c r="C36" s="58"/>
      <c r="D36" s="58"/>
      <c r="E36" s="58"/>
      <c r="F36" s="58"/>
      <c r="G36" s="58"/>
      <c r="H36" s="58"/>
      <c r="I36" s="58"/>
      <c r="J36" s="58"/>
      <c r="K36" s="58"/>
      <c r="L36" s="58"/>
      <c r="M36" s="58"/>
      <c r="N36" s="58"/>
      <c r="O36" s="58"/>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XdhobEmbyS6pTdy2unbyc4XoBO5xO3gB18cxONJULyCHhGKciYLFeVXCsWNnXHbLvBIYhnWeKsi9QY/8VUtq7g==" saltValue="gAdrWR9b7jgFtEyLNK8BN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2"/>
    </row>
    <row r="3" spans="2:11" ht="15" customHeight="1" x14ac:dyDescent="0.25">
      <c r="B3" s="125"/>
      <c r="C3" s="125"/>
      <c r="D3" s="116" t="s">
        <v>2</v>
      </c>
      <c r="E3" s="118"/>
      <c r="F3" s="118"/>
      <c r="G3" s="118"/>
      <c r="H3" s="117"/>
      <c r="I3" s="116" t="s">
        <v>77</v>
      </c>
      <c r="J3" s="117"/>
      <c r="K3" s="51"/>
    </row>
    <row r="4" spans="2:11" ht="15" customHeight="1" x14ac:dyDescent="0.25">
      <c r="B4" s="125"/>
      <c r="C4" s="125"/>
      <c r="D4" s="119" t="s">
        <v>3</v>
      </c>
      <c r="E4" s="120"/>
      <c r="F4" s="120"/>
      <c r="G4" s="120"/>
      <c r="H4" s="121"/>
      <c r="I4" s="116" t="s">
        <v>79</v>
      </c>
      <c r="J4" s="117"/>
      <c r="K4" s="51"/>
    </row>
    <row r="5" spans="2:11" ht="15" customHeight="1" x14ac:dyDescent="0.25">
      <c r="B5" s="125"/>
      <c r="C5" s="125"/>
      <c r="D5" s="122"/>
      <c r="E5" s="123"/>
      <c r="F5" s="123"/>
      <c r="G5" s="123"/>
      <c r="H5" s="124"/>
      <c r="I5" s="116" t="s">
        <v>47</v>
      </c>
      <c r="J5" s="117"/>
      <c r="K5" s="51"/>
    </row>
    <row r="6" spans="2:11" x14ac:dyDescent="0.25">
      <c r="K6" s="43"/>
    </row>
    <row r="7" spans="2:11" ht="15.75" customHeight="1" x14ac:dyDescent="0.25">
      <c r="B7" s="114" t="s">
        <v>48</v>
      </c>
      <c r="C7" s="114"/>
      <c r="D7" s="114"/>
      <c r="E7" s="114"/>
      <c r="F7" s="114"/>
      <c r="G7" s="114"/>
      <c r="H7" s="114"/>
      <c r="I7" s="114"/>
      <c r="J7" s="114"/>
      <c r="K7" s="48"/>
    </row>
    <row r="8" spans="2:11" ht="15.75" customHeight="1" x14ac:dyDescent="0.25">
      <c r="B8" s="111" t="s">
        <v>49</v>
      </c>
      <c r="C8" s="111" t="s">
        <v>50</v>
      </c>
      <c r="D8" s="111"/>
      <c r="E8" s="111"/>
      <c r="F8" s="111"/>
      <c r="G8" s="114" t="s">
        <v>51</v>
      </c>
      <c r="H8" s="114"/>
      <c r="I8" s="114"/>
      <c r="J8" s="114"/>
      <c r="K8" s="48"/>
    </row>
    <row r="9" spans="2:11" ht="15.75" customHeight="1" x14ac:dyDescent="0.25">
      <c r="B9" s="111"/>
      <c r="C9" s="47" t="s">
        <v>52</v>
      </c>
      <c r="D9" s="47" t="s">
        <v>53</v>
      </c>
      <c r="E9" s="111" t="s">
        <v>54</v>
      </c>
      <c r="F9" s="111"/>
      <c r="G9" s="114"/>
      <c r="H9" s="114"/>
      <c r="I9" s="114"/>
      <c r="J9" s="114"/>
      <c r="K9" s="48"/>
    </row>
    <row r="10" spans="2:11" ht="15.75" customHeight="1" x14ac:dyDescent="0.25">
      <c r="B10" s="45">
        <v>1</v>
      </c>
      <c r="C10" s="45">
        <v>2021</v>
      </c>
      <c r="D10" s="45">
        <v>5</v>
      </c>
      <c r="E10" s="112">
        <v>24</v>
      </c>
      <c r="F10" s="112"/>
      <c r="G10" s="126" t="s">
        <v>55</v>
      </c>
      <c r="H10" s="126"/>
      <c r="I10" s="126"/>
      <c r="J10" s="126"/>
      <c r="K10" s="50"/>
    </row>
    <row r="11" spans="2:11" ht="57.75" customHeight="1" x14ac:dyDescent="0.25">
      <c r="B11" s="45">
        <v>2</v>
      </c>
      <c r="C11" s="45">
        <v>2022</v>
      </c>
      <c r="D11" s="45">
        <v>5</v>
      </c>
      <c r="E11" s="105">
        <v>31</v>
      </c>
      <c r="F11" s="106"/>
      <c r="G11" s="107" t="s">
        <v>56</v>
      </c>
      <c r="H11" s="108"/>
      <c r="I11" s="108"/>
      <c r="J11" s="109"/>
      <c r="K11" s="50"/>
    </row>
    <row r="12" spans="2:11" ht="82.5" customHeight="1" x14ac:dyDescent="0.25">
      <c r="B12" s="45">
        <v>3</v>
      </c>
      <c r="C12" s="45">
        <v>2022</v>
      </c>
      <c r="D12" s="45">
        <v>7</v>
      </c>
      <c r="E12" s="105">
        <v>27</v>
      </c>
      <c r="F12" s="106"/>
      <c r="G12" s="107" t="s">
        <v>57</v>
      </c>
      <c r="H12" s="108"/>
      <c r="I12" s="108"/>
      <c r="J12" s="109"/>
      <c r="K12" s="50"/>
    </row>
    <row r="13" spans="2:11" ht="100.5" customHeight="1" x14ac:dyDescent="0.25">
      <c r="B13" s="45">
        <v>4</v>
      </c>
      <c r="C13" s="45">
        <v>2023</v>
      </c>
      <c r="D13" s="45">
        <v>11</v>
      </c>
      <c r="E13" s="105">
        <v>30</v>
      </c>
      <c r="F13" s="106"/>
      <c r="G13" s="107" t="s">
        <v>72</v>
      </c>
      <c r="H13" s="108"/>
      <c r="I13" s="108"/>
      <c r="J13" s="109"/>
      <c r="K13" s="50"/>
    </row>
    <row r="14" spans="2:11" ht="70.5" customHeight="1" x14ac:dyDescent="0.25">
      <c r="B14" s="45">
        <v>5</v>
      </c>
      <c r="C14" s="45">
        <v>2024</v>
      </c>
      <c r="D14" s="53" t="s">
        <v>71</v>
      </c>
      <c r="E14" s="105">
        <v>27</v>
      </c>
      <c r="F14" s="106"/>
      <c r="G14" s="107" t="s">
        <v>73</v>
      </c>
      <c r="H14" s="108"/>
      <c r="I14" s="108"/>
      <c r="J14" s="109"/>
      <c r="K14" s="50"/>
    </row>
    <row r="15" spans="2:11" ht="76.5" customHeight="1" x14ac:dyDescent="0.25">
      <c r="B15" s="45">
        <v>6</v>
      </c>
      <c r="C15" s="45">
        <v>2024</v>
      </c>
      <c r="D15" s="53" t="s">
        <v>74</v>
      </c>
      <c r="E15" s="105"/>
      <c r="F15" s="106"/>
      <c r="G15" s="107" t="s">
        <v>76</v>
      </c>
      <c r="H15" s="108"/>
      <c r="I15" s="108"/>
      <c r="J15" s="109"/>
      <c r="K15" s="50"/>
    </row>
    <row r="16" spans="2:11" ht="15.75" customHeight="1" x14ac:dyDescent="0.25">
      <c r="B16" s="111" t="s">
        <v>58</v>
      </c>
      <c r="C16" s="111"/>
      <c r="D16" s="111"/>
      <c r="E16" s="111"/>
      <c r="F16" s="111"/>
      <c r="G16" s="111"/>
      <c r="H16" s="111"/>
      <c r="I16" s="111"/>
      <c r="J16" s="111"/>
      <c r="K16" s="46"/>
    </row>
    <row r="17" spans="2:11" x14ac:dyDescent="0.25">
      <c r="B17" s="111" t="s">
        <v>59</v>
      </c>
      <c r="C17" s="111"/>
      <c r="D17" s="111"/>
      <c r="E17" s="111"/>
      <c r="F17" s="111" t="s">
        <v>60</v>
      </c>
      <c r="G17" s="111"/>
      <c r="H17" s="111"/>
      <c r="I17" s="111"/>
      <c r="J17" s="111"/>
      <c r="K17" s="46"/>
    </row>
    <row r="18" spans="2:11" ht="15.75" customHeight="1" x14ac:dyDescent="0.25">
      <c r="B18" s="112" t="s">
        <v>61</v>
      </c>
      <c r="C18" s="112"/>
      <c r="D18" s="112"/>
      <c r="E18" s="112"/>
      <c r="F18" s="112" t="s">
        <v>75</v>
      </c>
      <c r="G18" s="112"/>
      <c r="H18" s="112"/>
      <c r="I18" s="112"/>
      <c r="J18" s="112"/>
      <c r="K18" s="44"/>
    </row>
    <row r="19" spans="2:11" x14ac:dyDescent="0.25">
      <c r="B19" s="111" t="s">
        <v>62</v>
      </c>
      <c r="C19" s="111"/>
      <c r="D19" s="111"/>
      <c r="E19" s="111"/>
      <c r="F19" s="111"/>
      <c r="G19" s="111"/>
      <c r="H19" s="111"/>
      <c r="I19" s="111"/>
      <c r="J19" s="111"/>
      <c r="K19" s="46"/>
    </row>
    <row r="20" spans="2:11" x14ac:dyDescent="0.25">
      <c r="B20" s="111" t="s">
        <v>59</v>
      </c>
      <c r="C20" s="111"/>
      <c r="D20" s="111"/>
      <c r="E20" s="111"/>
      <c r="F20" s="111" t="s">
        <v>60</v>
      </c>
      <c r="G20" s="111"/>
      <c r="H20" s="111"/>
      <c r="I20" s="111"/>
      <c r="J20" s="111"/>
      <c r="K20" s="46"/>
    </row>
    <row r="21" spans="2:11" ht="15.75" customHeight="1" x14ac:dyDescent="0.25">
      <c r="B21" s="113" t="s">
        <v>63</v>
      </c>
      <c r="C21" s="113"/>
      <c r="D21" s="113"/>
      <c r="E21" s="113"/>
      <c r="F21" s="113" t="s">
        <v>64</v>
      </c>
      <c r="G21" s="113"/>
      <c r="H21" s="113"/>
      <c r="I21" s="113"/>
      <c r="J21" s="113"/>
      <c r="K21" s="49"/>
    </row>
    <row r="22" spans="2:11" ht="15.75" customHeight="1" x14ac:dyDescent="0.25">
      <c r="B22" s="114" t="s">
        <v>65</v>
      </c>
      <c r="C22" s="114"/>
      <c r="D22" s="114"/>
      <c r="E22" s="114"/>
      <c r="F22" s="114"/>
      <c r="G22" s="114"/>
      <c r="H22" s="114"/>
      <c r="I22" s="114"/>
      <c r="J22" s="114"/>
      <c r="K22" s="48"/>
    </row>
    <row r="23" spans="2:11" x14ac:dyDescent="0.25">
      <c r="B23" s="111" t="s">
        <v>59</v>
      </c>
      <c r="C23" s="111"/>
      <c r="D23" s="111"/>
      <c r="E23" s="111" t="s">
        <v>60</v>
      </c>
      <c r="F23" s="111"/>
      <c r="G23" s="111"/>
      <c r="H23" s="111" t="s">
        <v>66</v>
      </c>
      <c r="I23" s="111"/>
      <c r="J23" s="111"/>
      <c r="K23" s="46"/>
    </row>
    <row r="24" spans="2:11" x14ac:dyDescent="0.25">
      <c r="B24" s="111"/>
      <c r="C24" s="111"/>
      <c r="D24" s="111"/>
      <c r="E24" s="111"/>
      <c r="F24" s="111"/>
      <c r="G24" s="111"/>
      <c r="H24" s="47" t="s">
        <v>52</v>
      </c>
      <c r="I24" s="47" t="s">
        <v>53</v>
      </c>
      <c r="J24" s="47" t="s">
        <v>54</v>
      </c>
      <c r="K24" s="46"/>
    </row>
    <row r="25" spans="2:11" x14ac:dyDescent="0.25">
      <c r="B25" s="112" t="s">
        <v>67</v>
      </c>
      <c r="C25" s="112"/>
      <c r="D25" s="112"/>
      <c r="E25" s="113" t="s">
        <v>68</v>
      </c>
      <c r="F25" s="113"/>
      <c r="G25" s="113"/>
      <c r="H25" s="45">
        <v>2024</v>
      </c>
      <c r="I25" s="53" t="s">
        <v>74</v>
      </c>
      <c r="J25" s="45"/>
      <c r="K25" s="44"/>
    </row>
    <row r="26" spans="2:11" x14ac:dyDescent="0.25">
      <c r="K26" s="43"/>
    </row>
    <row r="27" spans="2:11" ht="56.25" customHeight="1" x14ac:dyDescent="0.25">
      <c r="B27" s="43"/>
      <c r="C27" s="110" t="s">
        <v>69</v>
      </c>
      <c r="D27" s="110"/>
      <c r="E27" s="110"/>
      <c r="F27" s="110"/>
      <c r="G27" s="110"/>
      <c r="H27" s="110"/>
      <c r="I27" s="110"/>
      <c r="K27" s="43"/>
    </row>
    <row r="28" spans="2:11" ht="16.5" customHeight="1" x14ac:dyDescent="0.25">
      <c r="E28" s="115" t="s">
        <v>70</v>
      </c>
      <c r="F28" s="115"/>
      <c r="G28" s="115"/>
      <c r="H28" s="115"/>
      <c r="I28" s="115"/>
      <c r="J28" s="115"/>
      <c r="K28" s="42"/>
    </row>
    <row r="29" spans="2:11" x14ac:dyDescent="0.25">
      <c r="B29" s="43"/>
      <c r="C29" s="43"/>
      <c r="D29" s="43"/>
      <c r="E29" s="115"/>
      <c r="F29" s="115"/>
      <c r="G29" s="115"/>
      <c r="H29" s="115"/>
      <c r="I29" s="115"/>
      <c r="J29" s="115"/>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2024-10-24T22:18:50Z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