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4/PROCESOS/AGOSTO/F-CD-271 GESTIÓN BIBLIOTECARIA/"/>
    </mc:Choice>
  </mc:AlternateContent>
  <xr:revisionPtr revIDLastSave="21" documentId="8_{99B9E35B-98EE-4897-A55B-28D85D8FEB21}" xr6:coauthVersionLast="47" xr6:coauthVersionMax="47" xr10:uidLastSave="{675678C8-57F5-4C20-A29E-BD8612DC3192}"/>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4" i="7" l="1"/>
  <c r="O23" i="7"/>
  <c r="O21" i="7" l="1"/>
  <c r="O20" i="7"/>
  <c r="L14" i="7"/>
  <c r="M14" i="7" s="1"/>
  <c r="J14" i="7"/>
  <c r="H14" i="7"/>
  <c r="O19" i="7" l="1"/>
  <c r="O22" i="7" s="1"/>
  <c r="K14" i="7"/>
  <c r="O25" i="7"/>
  <c r="O26" i="7"/>
  <c r="O27" i="7" s="1"/>
  <c r="N14" i="7"/>
  <c r="O14" i="7" s="1"/>
  <c r="O28"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<sst xmlns="http://schemas.openxmlformats.org/spreadsheetml/2006/main" count="98" uniqueCount="83">
  <si>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</si>
  <si>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</si>
  <si>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</si>
  <si>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</si>
  <si>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</si>
  <si>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</si>
  <si>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</si>
  <si>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</si>
  <si>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</si>
  <si>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</si>
  <si>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</si>
  <si>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</si>
  <si>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</si>
  <si>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</si>
  <si>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</si>
  <si>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</si>
  <si>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</si>
  <si>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</si>
  <si>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</si>
  <si>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</si>
  <si>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</si>
  <si>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</si>
  <si>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</si>
  <si>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</si>
  <si>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</si>
  <si>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</si>
  <si>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</si>
  <si>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</si>
  <si>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</si>
  <si>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</si>
  <si>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</si>
  <si>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</si>
  <si>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</si>
  <si>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</si>
  <si>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</si>
  <si>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</si>
  <si>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</si>
  <si>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</si>
  <si>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</si>
  <si>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</si>
  <si>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</si>
  <si>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</si>
  <si>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</si>
  <si>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</si>
  <si>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</si>
  <si>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</si>
  <si>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</si>
  <si>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</si>
  <si>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</si>
  <si>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</si>
  <si>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</si>
  <si>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</si>
  <si>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</si>
  <si>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</si>
  <si>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</si>
  <si>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</si>
  <si>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</si>
  <si>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</si>
  <si>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</si>
  <si>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</si>
  <si>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</si>
  <si>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</si>
  <si>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</si>
  <si>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</si>
  <si>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</si>
  <si>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</si>
  <si>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</si>
  <si>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</si>
  <si>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</si>
  <si>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</si>
  <si>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</si>
  <si>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</si>
  <si>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</si>
  <si>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</si>
  <si>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</si>
  <si>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</si>
  <si>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</si>
  <si>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</si>
  <si>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</si>
  <si>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</si>
  <si>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</si>
  <si>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</si>
  <si>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Servicio de sistema de gestión bibliotecaria online para las bibliotecas de la universidad de Cundinamarca.
INCLUYE: 1. 
Plataforma y Acceso 
• Plataforma: Basado en web, soporta plataformas Linux. 
• Acceso: Interfaz accesible desde cualquier dispositivo con conexión a internet. 
• Integración: Posibilidad de integración en portales institucionales y con otros sistemas mediante APIs. 
2. Módulos Principales 
• Circulación: 
Gestión de préstamos, devoluciones y renovaciones de materiales. 
Impresión de recibos de préstamo y devolución. 
Gestión de reservas y transferencias de materiales. 
Administración de multas monetarias y administrativas. 
Envío de notificaciones por correo electrónico o impresas. 
Políticas de circulación personalizables para cada biblioteca. 
Herramienta de catalogación rápida y autopréstamo interno. 
Funcionalidad de circulación offline. 
• Catalogación: 
Soporte para formatos UNIMARC y MARC21.
 Importación y exportación de registros en formatos MARC21, XML. 
Impresión de etiquetas para lomos, bolsillos y códigos de barras. 
Identificación de registros duplicados. 
Control de autoridades con generación automática de archivos. 
• Autoridades: 
Manejo de registros UNIMARC y MARC21. 
Verificación automática de coincidencias entre registros bibliográficos y registros de autoridades. 
Generación automática de archivos de autoridad. 
• Adquisiciones: 
Módulo de adquisiciones simple o complejo. 
Gestión de órdenes de compra y seguimiento. 
• Publicaciones Periódicas: 
Gestión y seguimiento de publicaciones periódicas. 
• Informes: 
Generación de listados y estadísticas personalizables. 
Exportación de informes a hojas de cálculo o archivos de texto. 
Creación de informes mediante SQL y generación de informes guiados. 
• Usuarios: 
Administración y gestión de perfiles de usuarios. 
Configuración de permisos por tipos y roles de usuario. 
Información detallada del usuario, incluyendo historial de circulación y multas. 
• OPAC (Catálogo en Línea): 
Búsqueda básica y avanzada de materiales. 
Soporte para operadores booleanos y filtros de resultados. 
Feeds RSS de búsqueda y comentarios por usuarios. 
Manejo de listas y carritos. 
3. Características del Sistema 
• Interfaz Web: 
Fácil de usar y compatible con estándares de accesibilidad para lectores de pantalla. 
• Notificaciones: 
Avisos automáticos a usuarios sobre préstamos vencidos y otros eventos. 
• Catalogación Personalizada: Adaptable a diferentes tipos de recursos y formatos.
 • Multitarea: 
Permite actualizaciones simultáneas de circulación, catálogo y adquisiciones.
 • Acceso Múltiple:
 Soporte para múltiples usuarios realizando tareas simultáneamente. 
4. Requisitos del Servidor y Hardware 
• Servidor: 
Linux (preferentemente), con capacidad para ejecutar aplicaciones web. 
• Hardware: 
Servidor con recursos adecuados para soportar el número de usuarios y el volumen de datos. 
• Red: Conexión estable a internet con suficiente ancho de banda para operaciones web.
 5. Soporte y Capacitación 
• Soporte Técnico: 
Incluye soporte y acompañamiento durante 18 meses. 
• Mesa de Servicios: 
Resolución de preguntas y problemas técnicos. 
• Capacitación: Formación para el personal de la biblioteca, accesible de manera virtual. 
6. Integraciones Adicionales 
• Sistema de Inventario Experto: 
Para la gestión avanzada de inventarios. 
• Sistema de Portadas: 
Gestión y visualización de portadas de materiales. 
Acceso a la aplicación móvil (Android y Apple) conectada al sistema de gestión bibliotecaria para los usuarios de las bibliotecas de la Universidad de Cundinamarca durante el tiempo de dure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</si>
</sst>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46">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3" xfId="0" applyFont="1" applyFill="1" applyBorder="1" applyAlignment="1" applyProtection="1">
      <alignment horizontal="center" vertical="center" wrapText="1"/>
      <protection hidden="1"/>
    </xf>
    <xf numFmtId="0" fontId="7" fillId="3" borderId="34" xfId="0" applyFont="1" applyFill="1" applyBorder="1" applyAlignment="1" applyProtection="1">
      <alignment horizontal="center" vertical="center" wrapText="1"/>
      <protection hidden="1"/>
    </xf>
    <xf numFmtId="43" fontId="7" fillId="3" borderId="34" xfId="3" applyFont="1" applyFill="1" applyBorder="1" applyAlignment="1" applyProtection="1">
      <alignment horizontal="center" vertical="center" wrapText="1"/>
      <protection hidden="1"/>
    </xf>
    <xf numFmtId="43" fontId="7" fillId="3" borderId="39"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9" xfId="4" applyFont="1" applyBorder="1" applyAlignment="1" applyProtection="1">
      <alignment vertical="center"/>
      <protection hidden="1"/>
    </xf>
    <xf numFmtId="43" fontId="3" fillId="0" borderId="40" xfId="4" applyFont="1" applyBorder="1" applyAlignment="1" applyProtection="1">
      <alignment vertical="center"/>
      <protection hidden="1"/>
    </xf>
    <xf numFmtId="43" fontId="6" fillId="0" borderId="40" xfId="4" applyFont="1" applyBorder="1" applyAlignment="1" applyProtection="1">
      <alignment vertical="center"/>
      <protection hidden="1"/>
    </xf>
    <xf numFmtId="43" fontId="3" fillId="0" borderId="40" xfId="4" applyFont="1" applyFill="1" applyBorder="1" applyAlignment="1" applyProtection="1">
      <alignment vertical="center"/>
      <protection hidden="1"/>
    </xf>
    <xf numFmtId="43" fontId="6" fillId="0" borderId="41"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43" fontId="3" fillId="0" borderId="26" xfId="3" applyFont="1" applyFill="1" applyBorder="1" applyAlignment="1" applyProtection="1">
      <alignment horizontal="center" vertical="center"/>
      <protection hidden="1"/>
    </xf>
    <xf numFmtId="43" fontId="3" fillId="0" borderId="27" xfId="3" applyFont="1" applyFill="1" applyBorder="1" applyAlignment="1" applyProtection="1">
      <alignment horizontal="center" vertical="center"/>
      <protection hidden="1"/>
    </xf>
    <xf numFmtId="43" fontId="3" fillId="0" borderId="43" xfId="3" applyFont="1" applyFill="1" applyBorder="1" applyAlignment="1" applyProtection="1">
      <alignment horizontal="center" vertical="center"/>
      <protection hidden="1"/>
    </xf>
    <xf numFmtId="43" fontId="3" fillId="0" borderId="46" xfId="3" applyFont="1" applyFill="1" applyBorder="1" applyAlignment="1" applyProtection="1">
      <alignment horizontal="center" vertical="center"/>
      <protection hidden="1"/>
    </xf>
    <xf numFmtId="43" fontId="3" fillId="0" borderId="47" xfId="3" applyFont="1" applyFill="1" applyBorder="1" applyAlignment="1" applyProtection="1">
      <alignment horizontal="center" vertical="center"/>
      <protection hidden="1"/>
    </xf>
    <xf numFmtId="43" fontId="3" fillId="0" borderId="48" xfId="3" applyFont="1" applyFill="1" applyBorder="1" applyAlignment="1" applyProtection="1">
      <alignment horizontal="center" vertical="center"/>
      <protection hidden="1"/>
    </xf>
    <xf numFmtId="9" fontId="3" fillId="35" borderId="26" xfId="1" applyFont="1" applyFill="1" applyBorder="1" applyAlignment="1" applyProtection="1">
      <alignment horizontal="center" vertical="center"/>
      <protection locked="0"/>
    </xf>
    <xf numFmtId="9" fontId="3" fillId="35" borderId="27" xfId="1" applyFont="1" applyFill="1" applyBorder="1" applyAlignment="1" applyProtection="1">
      <alignment horizontal="center" vertical="center"/>
      <protection locked="0"/>
    </xf>
    <xf numFmtId="9" fontId="3" fillId="35" borderId="43" xfId="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2"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38"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3" fillId="0" borderId="26" xfId="0" applyFont="1" applyBorder="1" applyAlignment="1" applyProtection="1">
      <alignment horizontal="left" vertical="top" wrapText="1"/>
      <protection hidden="1"/>
    </xf>
    <xf numFmtId="0" fontId="3" fillId="0" borderId="27" xfId="0" applyFont="1" applyBorder="1" applyAlignment="1" applyProtection="1">
      <alignment horizontal="left" vertical="top" wrapText="1"/>
      <protection hidden="1"/>
    </xf>
    <xf numFmtId="0" fontId="3" fillId="0" borderId="43" xfId="0" applyFont="1" applyBorder="1" applyAlignment="1" applyProtection="1">
      <alignment horizontal="left" vertical="top" wrapText="1"/>
      <protection hidden="1"/>
    </xf>
    <xf numFmtId="0" fontId="3" fillId="0" borderId="44" xfId="0" applyFont="1" applyBorder="1" applyAlignment="1" applyProtection="1">
      <alignment horizontal="center" vertical="center"/>
      <protection hidden="1"/>
    </xf>
    <xf numFmtId="0" fontId="3" fillId="0" borderId="45" xfId="0" applyFont="1" applyBorder="1" applyAlignment="1" applyProtection="1">
      <alignment horizontal="center" vertical="center"/>
      <protection hidden="1"/>
    </xf>
    <xf numFmtId="0" fontId="3" fillId="0" borderId="42" xfId="0" applyFont="1" applyBorder="1" applyAlignment="1" applyProtection="1">
      <alignment horizontal="center" vertical="center"/>
      <protection hidden="1"/>
    </xf>
    <xf numFmtId="0" fontId="3" fillId="35" borderId="26" xfId="0" applyFont="1" applyFill="1" applyBorder="1" applyAlignment="1" applyProtection="1">
      <alignment horizontal="center" vertical="center" wrapText="1"/>
      <protection locked="0"/>
    </xf>
    <xf numFmtId="0" fontId="3" fillId="35" borderId="27" xfId="0" applyFont="1" applyFill="1" applyBorder="1" applyAlignment="1" applyProtection="1">
      <alignment horizontal="center" vertical="center" wrapText="1"/>
      <protection locked="0"/>
    </xf>
    <xf numFmtId="0" fontId="3" fillId="35" borderId="43" xfId="0" applyFont="1" applyFill="1" applyBorder="1" applyAlignment="1" applyProtection="1">
      <alignment horizontal="center" vertical="center" wrapText="1"/>
      <protection locked="0"/>
    </xf>
    <xf numFmtId="0" fontId="3" fillId="0" borderId="26" xfId="0" applyFont="1" applyBorder="1" applyAlignment="1" applyProtection="1">
      <alignment horizontal="center" vertical="center" wrapText="1"/>
      <protection hidden="1"/>
    </xf>
    <xf numFmtId="0" fontId="3" fillId="0" borderId="27" xfId="0" applyFont="1" applyBorder="1" applyAlignment="1" applyProtection="1">
      <alignment horizontal="center" vertical="center" wrapText="1"/>
      <protection hidden="1"/>
    </xf>
    <xf numFmtId="0" fontId="3" fillId="0" borderId="43" xfId="0" applyFont="1" applyBorder="1" applyAlignment="1" applyProtection="1">
      <alignment horizontal="center" vertical="center" wrapText="1"/>
      <protection hidden="1"/>
    </xf>
    <xf numFmtId="0" fontId="1" fillId="0" borderId="26" xfId="0" applyFont="1" applyBorder="1" applyAlignment="1" applyProtection="1">
      <alignment horizontal="center" vertical="center" wrapText="1"/>
      <protection hidden="1"/>
    </xf>
    <xf numFmtId="0" fontId="1" fillId="0" borderId="27" xfId="0" applyFont="1" applyBorder="1" applyAlignment="1" applyProtection="1">
      <alignment horizontal="center" vertical="center" wrapText="1"/>
      <protection hidden="1"/>
    </xf>
    <xf numFmtId="0" fontId="1" fillId="0" borderId="43" xfId="0" applyFont="1" applyBorder="1" applyAlignment="1" applyProtection="1">
      <alignment horizontal="center" vertical="center" wrapText="1"/>
      <protection hidden="1"/>
    </xf>
    <xf numFmtId="164" fontId="9" fillId="35" borderId="26" xfId="4" applyNumberFormat="1" applyFont="1" applyFill="1" applyBorder="1" applyAlignment="1" applyProtection="1">
      <alignment horizontal="center" vertical="center"/>
      <protection locked="0"/>
    </xf>
    <xf numFmtId="164" fontId="9" fillId="35" borderId="27" xfId="4" applyNumberFormat="1" applyFont="1" applyFill="1" applyBorder="1" applyAlignment="1" applyProtection="1">
      <alignment horizontal="center" vertical="center"/>
      <protection locked="0"/>
    </xf>
    <xf numFmtId="164" fontId="9" fillId="35" borderId="43" xfId="4" applyNumberFormat="1" applyFont="1" applyFill="1" applyBorder="1" applyAlignment="1" applyProtection="1">
      <alignment horizontal="center" vertical="center"/>
      <protection locked="0"/>
    </xf>
    <xf numFmtId="0" fontId="6" fillId="0" borderId="36" xfId="3" applyNumberFormat="1" applyFont="1" applyBorder="1" applyAlignment="1" applyProtection="1">
      <alignment horizontal="center" vertical="center" wrapText="1"/>
      <protection hidden="1"/>
    </xf>
    <xf numFmtId="0" fontId="6" fillId="0" borderId="37"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5"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5"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2"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31"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4"/>
  <sheetViews>
    <sheetView showGridLines="0" tabSelected="1" view="pageBreakPreview" zoomScale="90" zoomScaleNormal="70" zoomScaleSheetLayoutView="90" zoomScalePageLayoutView="55" workbookViewId="0">
      <selection activeCell="C14" sqref="C14:C18"/>
    </sheetView>
  </sheetViews>
  <sheetFormatPr baseColWidth="10" defaultColWidth="11.42578125" defaultRowHeight="15" x14ac:dyDescent="0.25"/>
  <cols>
    <col min="1" max="1" width="10.42578125" style="1" customWidth="1"/>
    <col min="2" max="2" width="56.5703125" style="1" customWidth="1"/>
    <col min="3" max="3" width="23" style="1" customWidth="1"/>
    <col min="4" max="4" width="13.5703125" style="1" bestFit="1" customWidth="1"/>
    <col min="5" max="5" width="14" style="1" bestFit="1" customWidth="1"/>
    <col min="6" max="6" width="13.5703125" style="1" customWidth="1"/>
    <col min="7" max="7" width="17.7109375" style="1" customWidth="1"/>
    <col min="8" max="8" width="15" style="1" customWidth="1"/>
    <col min="9" max="9" width="17.7109375" style="1" customWidth="1"/>
    <col min="10" max="10" width="15" style="1"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2"/>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4" t="s">
        <v>5</v>
      </c>
    </row>
    <row r="8" spans="1:15" ht="9.9499999999999993" customHeight="1" x14ac:dyDescent="0.25">
      <c r="A8" s="5"/>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6"/>
      <c r="E10" s="7"/>
      <c r="F10" s="7"/>
      <c r="M10" s="7"/>
      <c r="N10" s="1"/>
    </row>
    <row r="11" spans="1:15" ht="30" customHeight="1" x14ac:dyDescent="0.25">
      <c r="A11" s="90"/>
      <c r="B11" s="91"/>
      <c r="D11" s="71" t="s">
        <v>9</v>
      </c>
      <c r="E11" s="72"/>
      <c r="F11" s="73"/>
      <c r="G11" s="74"/>
      <c r="H11" s="74"/>
      <c r="I11" s="75"/>
      <c r="K11" s="71" t="s">
        <v>10</v>
      </c>
      <c r="L11" s="72"/>
      <c r="M11" s="67"/>
      <c r="N11" s="68"/>
      <c r="O11" s="14"/>
    </row>
    <row r="12" spans="1:15" ht="9.9499999999999993" customHeight="1" thickBot="1" x14ac:dyDescent="0.3">
      <c r="A12" s="13"/>
      <c r="B12" s="15"/>
      <c r="C12" s="11"/>
      <c r="D12" s="13"/>
      <c r="E12" s="15"/>
      <c r="F12" s="15"/>
      <c r="G12" s="15"/>
      <c r="H12" s="13"/>
      <c r="I12" s="16"/>
      <c r="J12" s="12"/>
      <c r="K12" s="12"/>
      <c r="L12" s="12"/>
      <c r="N12" s="17"/>
      <c r="O12" s="17"/>
    </row>
    <row r="13" spans="1:15" s="8" customFormat="1" ht="111.75" customHeight="1" x14ac:dyDescent="0.25">
      <c r="A13" s="18" t="s">
        <v>11</v>
      </c>
      <c r="B13" s="19" t="s">
        <v>12</v>
      </c>
      <c r="C13" s="19" t="s">
        <v>13</v>
      </c>
      <c r="D13" s="19" t="s">
        <v>14</v>
      </c>
      <c r="E13" s="19" t="s">
        <v>15</v>
      </c>
      <c r="F13" s="20" t="s">
        <v>16</v>
      </c>
      <c r="G13" s="20" t="s">
        <v>17</v>
      </c>
      <c r="H13" s="20" t="s">
        <v>18</v>
      </c>
      <c r="I13" s="20" t="s">
        <v>19</v>
      </c>
      <c r="J13" s="20" t="s">
        <v>20</v>
      </c>
      <c r="K13" s="20" t="s">
        <v>21</v>
      </c>
      <c r="L13" s="20" t="s">
        <v>22</v>
      </c>
      <c r="M13" s="20" t="s">
        <v>23</v>
      </c>
      <c r="N13" s="20" t="s">
        <v>24</v>
      </c>
      <c r="O13" s="21" t="s">
        <v>25</v>
      </c>
    </row>
    <row r="14" spans="1:15" s="8" customFormat="1" ht="408.75" customHeight="1" x14ac:dyDescent="0.25">
      <c r="A14" s="97">
        <v>1</v>
      </c>
      <c r="B14" s="94" t="s">
        <v>82</v>
      </c>
      <c r="C14" s="100"/>
      <c r="D14" s="103">
        <v>1</v>
      </c>
      <c r="E14" s="106" t="s">
        <v>81</v>
      </c>
      <c r="F14" s="109"/>
      <c r="G14" s="57"/>
      <c r="H14" s="51">
        <f>+ROUND(F14*G14,0)</f>
        <v>0</v>
      </c>
      <c r="I14" s="57"/>
      <c r="J14" s="51">
        <f t="shared" ref="J14" si="0">ROUND(F14*I14,0)</f>
        <v>0</v>
      </c>
      <c r="K14" s="51">
        <f t="shared" ref="K14" si="1">ROUND(F14+H14+J14,0)</f>
        <v>0</v>
      </c>
      <c r="L14" s="51">
        <f t="shared" ref="L14" si="2">ROUND(F14*D14,0)</f>
        <v>0</v>
      </c>
      <c r="M14" s="51">
        <f t="shared" ref="M14" si="3">ROUND(L14*G14,0)</f>
        <v>0</v>
      </c>
      <c r="N14" s="51">
        <f t="shared" ref="N14" si="4">ROUND(L14*I14,0)</f>
        <v>0</v>
      </c>
      <c r="O14" s="54">
        <f t="shared" ref="O14" si="5">ROUND(L14+N14+M14,0)</f>
        <v>0</v>
      </c>
    </row>
    <row r="15" spans="1:15" s="8" customFormat="1" ht="389.25" customHeight="1" x14ac:dyDescent="0.25">
      <c r="A15" s="98"/>
      <c r="B15" s="95"/>
      <c r="C15" s="101"/>
      <c r="D15" s="104"/>
      <c r="E15" s="107"/>
      <c r="F15" s="110"/>
      <c r="G15" s="58"/>
      <c r="H15" s="52"/>
      <c r="I15" s="58"/>
      <c r="J15" s="52"/>
      <c r="K15" s="52"/>
      <c r="L15" s="52"/>
      <c r="M15" s="52"/>
      <c r="N15" s="52"/>
      <c r="O15" s="55"/>
    </row>
    <row r="16" spans="1:15" s="8" customFormat="1" ht="150.75" customHeight="1" x14ac:dyDescent="0.25">
      <c r="A16" s="98"/>
      <c r="B16" s="95"/>
      <c r="C16" s="101"/>
      <c r="D16" s="104"/>
      <c r="E16" s="107"/>
      <c r="F16" s="110"/>
      <c r="G16" s="58"/>
      <c r="H16" s="52"/>
      <c r="I16" s="58"/>
      <c r="J16" s="52"/>
      <c r="K16" s="52"/>
      <c r="L16" s="52"/>
      <c r="M16" s="52"/>
      <c r="N16" s="52"/>
      <c r="O16" s="55"/>
    </row>
    <row r="17" spans="1:15" s="8" customFormat="1" ht="359.25" customHeight="1" x14ac:dyDescent="0.25">
      <c r="A17" s="98"/>
      <c r="B17" s="95"/>
      <c r="C17" s="101"/>
      <c r="D17" s="104"/>
      <c r="E17" s="107"/>
      <c r="F17" s="110"/>
      <c r="G17" s="58"/>
      <c r="H17" s="52"/>
      <c r="I17" s="58"/>
      <c r="J17" s="52"/>
      <c r="K17" s="52"/>
      <c r="L17" s="52"/>
      <c r="M17" s="52"/>
      <c r="N17" s="52"/>
      <c r="O17" s="55"/>
    </row>
    <row r="18" spans="1:15" s="8" customFormat="1" ht="127.5" customHeight="1" thickBot="1" x14ac:dyDescent="0.3">
      <c r="A18" s="99"/>
      <c r="B18" s="96"/>
      <c r="C18" s="102"/>
      <c r="D18" s="105"/>
      <c r="E18" s="108"/>
      <c r="F18" s="111"/>
      <c r="G18" s="59"/>
      <c r="H18" s="53"/>
      <c r="I18" s="59"/>
      <c r="J18" s="53"/>
      <c r="K18" s="53"/>
      <c r="L18" s="53"/>
      <c r="M18" s="53"/>
      <c r="N18" s="53"/>
      <c r="O18" s="56"/>
    </row>
    <row r="19" spans="1:15" s="8" customFormat="1" ht="42" customHeight="1" thickBot="1" x14ac:dyDescent="0.3">
      <c r="A19" s="92" t="s">
        <v>26</v>
      </c>
      <c r="B19" s="93"/>
      <c r="C19" s="93"/>
      <c r="D19" s="93"/>
      <c r="E19" s="93"/>
      <c r="F19" s="93"/>
      <c r="G19" s="93"/>
      <c r="H19" s="93"/>
      <c r="I19" s="93"/>
      <c r="J19" s="93"/>
      <c r="K19" s="93"/>
      <c r="L19" s="122" t="s">
        <v>27</v>
      </c>
      <c r="M19" s="123"/>
      <c r="N19" s="123"/>
      <c r="O19" s="29">
        <f>SUMIF(G:G,0%,L:L)+SUMIF(G:G,"",L:L)</f>
        <v>0</v>
      </c>
    </row>
    <row r="20" spans="1:15" s="8" customFormat="1" ht="39" customHeight="1" x14ac:dyDescent="0.25">
      <c r="A20" s="76" t="s">
        <v>78</v>
      </c>
      <c r="B20" s="77"/>
      <c r="C20" s="77"/>
      <c r="D20" s="77"/>
      <c r="E20" s="77"/>
      <c r="F20" s="77"/>
      <c r="G20" s="77"/>
      <c r="H20" s="77"/>
      <c r="I20" s="77"/>
      <c r="J20" s="77"/>
      <c r="K20" s="78"/>
      <c r="L20" s="116" t="s">
        <v>28</v>
      </c>
      <c r="M20" s="117"/>
      <c r="N20" s="117"/>
      <c r="O20" s="30">
        <f>SUMIF(G:G,5%,L:L)</f>
        <v>0</v>
      </c>
    </row>
    <row r="21" spans="1:15" s="8" customFormat="1" ht="30" customHeight="1" x14ac:dyDescent="0.25">
      <c r="A21" s="79"/>
      <c r="B21" s="80"/>
      <c r="C21" s="80"/>
      <c r="D21" s="80"/>
      <c r="E21" s="80"/>
      <c r="F21" s="80"/>
      <c r="G21" s="80"/>
      <c r="H21" s="80"/>
      <c r="I21" s="80"/>
      <c r="J21" s="80"/>
      <c r="K21" s="81"/>
      <c r="L21" s="116" t="s">
        <v>29</v>
      </c>
      <c r="M21" s="117"/>
      <c r="N21" s="117"/>
      <c r="O21" s="30">
        <f>SUMIF(G:G,19%,L:L)</f>
        <v>0</v>
      </c>
    </row>
    <row r="22" spans="1:15" s="8" customFormat="1" ht="30" customHeight="1" x14ac:dyDescent="0.25">
      <c r="A22" s="79"/>
      <c r="B22" s="80"/>
      <c r="C22" s="80"/>
      <c r="D22" s="80"/>
      <c r="E22" s="80"/>
      <c r="F22" s="80"/>
      <c r="G22" s="80"/>
      <c r="H22" s="80"/>
      <c r="I22" s="80"/>
      <c r="J22" s="80"/>
      <c r="K22" s="81"/>
      <c r="L22" s="118" t="s">
        <v>22</v>
      </c>
      <c r="M22" s="119"/>
      <c r="N22" s="119"/>
      <c r="O22" s="31">
        <f>SUM(O19:O21)</f>
        <v>0</v>
      </c>
    </row>
    <row r="23" spans="1:15" s="8" customFormat="1" ht="30" customHeight="1" x14ac:dyDescent="0.25">
      <c r="A23" s="79"/>
      <c r="B23" s="80"/>
      <c r="C23" s="80"/>
      <c r="D23" s="80"/>
      <c r="E23" s="80"/>
      <c r="F23" s="80"/>
      <c r="G23" s="80"/>
      <c r="H23" s="80"/>
      <c r="I23" s="80"/>
      <c r="J23" s="80"/>
      <c r="K23" s="81"/>
      <c r="L23" s="120" t="s">
        <v>30</v>
      </c>
      <c r="M23" s="121"/>
      <c r="N23" s="121"/>
      <c r="O23" s="32">
        <f>SUMIF(G:G,5%,M:M)</f>
        <v>0</v>
      </c>
    </row>
    <row r="24" spans="1:15" s="8" customFormat="1" ht="30" customHeight="1" x14ac:dyDescent="0.25">
      <c r="A24" s="79"/>
      <c r="B24" s="80"/>
      <c r="C24" s="80"/>
      <c r="D24" s="80"/>
      <c r="E24" s="80"/>
      <c r="F24" s="80"/>
      <c r="G24" s="80"/>
      <c r="H24" s="80"/>
      <c r="I24" s="80"/>
      <c r="J24" s="80"/>
      <c r="K24" s="81"/>
      <c r="L24" s="120" t="s">
        <v>31</v>
      </c>
      <c r="M24" s="121"/>
      <c r="N24" s="121"/>
      <c r="O24" s="32">
        <f>SUMIF(G:G,19%,M:M)</f>
        <v>0</v>
      </c>
    </row>
    <row r="25" spans="1:15" s="8" customFormat="1" ht="30" customHeight="1" x14ac:dyDescent="0.25">
      <c r="A25" s="79"/>
      <c r="B25" s="80"/>
      <c r="C25" s="80"/>
      <c r="D25" s="80"/>
      <c r="E25" s="80"/>
      <c r="F25" s="80"/>
      <c r="G25" s="80"/>
      <c r="H25" s="80"/>
      <c r="I25" s="80"/>
      <c r="J25" s="80"/>
      <c r="K25" s="81"/>
      <c r="L25" s="118" t="s">
        <v>32</v>
      </c>
      <c r="M25" s="119"/>
      <c r="N25" s="119"/>
      <c r="O25" s="31">
        <f>SUM(O23:O24)</f>
        <v>0</v>
      </c>
    </row>
    <row r="26" spans="1:15" s="8" customFormat="1" ht="30" customHeight="1" x14ac:dyDescent="0.25">
      <c r="A26" s="79"/>
      <c r="B26" s="80"/>
      <c r="C26" s="80"/>
      <c r="D26" s="80"/>
      <c r="E26" s="80"/>
      <c r="F26" s="80"/>
      <c r="G26" s="80"/>
      <c r="H26" s="80"/>
      <c r="I26" s="80"/>
      <c r="J26" s="80"/>
      <c r="K26" s="81"/>
      <c r="L26" s="116" t="s">
        <v>33</v>
      </c>
      <c r="M26" s="117"/>
      <c r="N26" s="117"/>
      <c r="O26" s="30">
        <f>SUMIF(I:I,8%,N:N)</f>
        <v>0</v>
      </c>
    </row>
    <row r="27" spans="1:15" s="8" customFormat="1" ht="37.5" customHeight="1" x14ac:dyDescent="0.25">
      <c r="A27" s="79"/>
      <c r="B27" s="80"/>
      <c r="C27" s="80"/>
      <c r="D27" s="80"/>
      <c r="E27" s="80"/>
      <c r="F27" s="80"/>
      <c r="G27" s="80"/>
      <c r="H27" s="80"/>
      <c r="I27" s="80"/>
      <c r="J27" s="80"/>
      <c r="K27" s="81"/>
      <c r="L27" s="114" t="s">
        <v>34</v>
      </c>
      <c r="M27" s="115"/>
      <c r="N27" s="115"/>
      <c r="O27" s="31">
        <f>SUM(O26)</f>
        <v>0</v>
      </c>
    </row>
    <row r="28" spans="1:15" s="8" customFormat="1" ht="32.25" customHeight="1" thickBot="1" x14ac:dyDescent="0.3">
      <c r="A28" s="82"/>
      <c r="B28" s="83"/>
      <c r="C28" s="83"/>
      <c r="D28" s="83"/>
      <c r="E28" s="83"/>
      <c r="F28" s="83"/>
      <c r="G28" s="83"/>
      <c r="H28" s="83"/>
      <c r="I28" s="83"/>
      <c r="J28" s="83"/>
      <c r="K28" s="84"/>
      <c r="L28" s="112" t="s">
        <v>35</v>
      </c>
      <c r="M28" s="113"/>
      <c r="N28" s="113"/>
      <c r="O28" s="33">
        <f>+O22+O25+O27</f>
        <v>0</v>
      </c>
    </row>
    <row r="30" spans="1:15" ht="50.1" customHeight="1" thickBot="1" x14ac:dyDescent="0.3">
      <c r="B30" s="85"/>
      <c r="C30" s="85"/>
    </row>
    <row r="31" spans="1:15" x14ac:dyDescent="0.25">
      <c r="B31" s="63" t="s">
        <v>36</v>
      </c>
      <c r="C31" s="63"/>
    </row>
    <row r="32" spans="1:15" ht="15" customHeight="1" x14ac:dyDescent="0.25">
      <c r="M32" s="35"/>
      <c r="N32" s="36"/>
      <c r="O32" s="37"/>
    </row>
    <row r="33" spans="1:17" ht="15.75" customHeight="1" x14ac:dyDescent="0.25">
      <c r="M33" s="35"/>
      <c r="N33" s="36"/>
      <c r="O33" s="37"/>
    </row>
    <row r="34" spans="1:17" ht="15" customHeight="1" x14ac:dyDescent="0.25">
      <c r="A34" s="9" t="s">
        <v>37</v>
      </c>
      <c r="M34" s="35"/>
      <c r="N34" s="36"/>
      <c r="O34" s="37"/>
    </row>
    <row r="35" spans="1:17" x14ac:dyDescent="0.25">
      <c r="A35" s="62" t="s">
        <v>38</v>
      </c>
      <c r="B35" s="62"/>
      <c r="C35" s="62"/>
      <c r="D35" s="62"/>
      <c r="E35" s="62"/>
      <c r="F35" s="62"/>
      <c r="G35" s="62"/>
      <c r="H35" s="62"/>
      <c r="I35" s="62"/>
      <c r="J35" s="62"/>
      <c r="K35" s="62"/>
      <c r="L35" s="62"/>
      <c r="M35" s="62"/>
      <c r="N35" s="62"/>
      <c r="O35" s="62"/>
      <c r="P35" s="1"/>
      <c r="Q35" s="1"/>
    </row>
    <row r="36" spans="1:17" ht="15" customHeight="1" x14ac:dyDescent="0.25">
      <c r="A36" s="61" t="s">
        <v>39</v>
      </c>
      <c r="B36" s="61"/>
      <c r="C36" s="61"/>
      <c r="D36" s="61"/>
      <c r="E36" s="61"/>
      <c r="F36" s="61"/>
      <c r="G36" s="61"/>
      <c r="H36" s="61"/>
      <c r="I36" s="61"/>
      <c r="J36" s="61"/>
      <c r="K36" s="61"/>
      <c r="L36" s="61"/>
      <c r="M36" s="61"/>
      <c r="N36" s="61"/>
      <c r="O36" s="61"/>
      <c r="P36" s="34"/>
      <c r="Q36" s="34"/>
    </row>
    <row r="37" spans="1:17" x14ac:dyDescent="0.25">
      <c r="A37" s="60" t="s">
        <v>40</v>
      </c>
      <c r="B37" s="60"/>
      <c r="C37" s="60"/>
      <c r="D37" s="60"/>
      <c r="E37" s="60"/>
      <c r="F37" s="60"/>
      <c r="G37" s="60"/>
      <c r="H37" s="60"/>
      <c r="I37" s="60"/>
      <c r="J37" s="60"/>
      <c r="K37" s="60"/>
      <c r="L37" s="60"/>
      <c r="M37" s="60"/>
      <c r="N37" s="60"/>
      <c r="O37" s="60"/>
      <c r="P37" s="4"/>
      <c r="Q37" s="4"/>
    </row>
    <row r="38" spans="1:17" x14ac:dyDescent="0.25">
      <c r="A38" s="60" t="s">
        <v>41</v>
      </c>
      <c r="B38" s="60"/>
      <c r="C38" s="60"/>
      <c r="D38" s="60"/>
      <c r="E38" s="60"/>
      <c r="F38" s="60"/>
      <c r="G38" s="60"/>
      <c r="H38" s="60"/>
      <c r="I38" s="60"/>
      <c r="J38" s="60"/>
      <c r="K38" s="60"/>
      <c r="L38" s="60"/>
      <c r="M38" s="60"/>
      <c r="N38" s="60"/>
      <c r="O38" s="60"/>
      <c r="P38" s="4"/>
      <c r="Q38" s="4"/>
    </row>
    <row r="39" spans="1:17" x14ac:dyDescent="0.25">
      <c r="K39" s="1"/>
      <c r="L39" s="1"/>
      <c r="M39" s="1"/>
      <c r="N39" s="1"/>
    </row>
    <row r="81" spans="11:15" s="1" customFormat="1" x14ac:dyDescent="0.25">
      <c r="K81" s="3"/>
      <c r="L81" s="3"/>
      <c r="M81" s="3"/>
      <c r="N81" s="3"/>
      <c r="O81" s="3"/>
    </row>
    <row r="82" spans="11:15" s="1" customFormat="1" x14ac:dyDescent="0.25">
      <c r="K82" s="3"/>
      <c r="L82" s="3"/>
      <c r="M82" s="3"/>
      <c r="N82" s="3"/>
      <c r="O82" s="3"/>
    </row>
    <row r="83" spans="11:15" s="1" customFormat="1" x14ac:dyDescent="0.25">
      <c r="K83" s="3"/>
      <c r="L83" s="3"/>
      <c r="M83" s="3"/>
      <c r="N83" s="3"/>
      <c r="O83" s="3"/>
    </row>
    <row r="84" spans="11:15" s="1" customFormat="1" x14ac:dyDescent="0.25">
      <c r="K84" s="3"/>
      <c r="L84" s="3"/>
      <c r="M84" s="3"/>
      <c r="N84" s="3"/>
      <c r="O84" s="3"/>
    </row>
  </sheetData>
  <sheetProtection algorithmName="SHA-512" hashValue="16X+81sr75UO9i5yT6RWnSyhAsOOf4iHklybE1eO9D5K1PUa528uQTuNML5si4jYcmbtansaWHsb1s3KImknOg==" saltValue="w8J2w1RholJtkmVxQ/Jcaw==" spinCount="100000" sheet="1" scenarios="1" selectLockedCells="1"/>
  <mergeCells count="50">
    <mergeCell ref="L23:N23"/>
    <mergeCell ref="L22:N22"/>
    <mergeCell ref="L21:N21"/>
    <mergeCell ref="L20:N20"/>
    <mergeCell ref="L19:N19"/>
    <mergeCell ref="L28:N28"/>
    <mergeCell ref="L27:N27"/>
    <mergeCell ref="L26:N26"/>
    <mergeCell ref="L25:N25"/>
    <mergeCell ref="L24:N24"/>
    <mergeCell ref="A20:K28"/>
    <mergeCell ref="F9:I9"/>
    <mergeCell ref="B30:C30"/>
    <mergeCell ref="A9:B11"/>
    <mergeCell ref="D9:E9"/>
    <mergeCell ref="D11:E11"/>
    <mergeCell ref="A19:K19"/>
    <mergeCell ref="B14:B18"/>
    <mergeCell ref="A14:A18"/>
    <mergeCell ref="C14:C18"/>
    <mergeCell ref="D14:D18"/>
    <mergeCell ref="E14:E18"/>
    <mergeCell ref="F14:F18"/>
    <mergeCell ref="M11:N11"/>
    <mergeCell ref="M9:N9"/>
    <mergeCell ref="K9:L9"/>
    <mergeCell ref="K11:L11"/>
    <mergeCell ref="F11:I11"/>
    <mergeCell ref="A2:A5"/>
    <mergeCell ref="B2:M2"/>
    <mergeCell ref="N2:O2"/>
    <mergeCell ref="B3:M3"/>
    <mergeCell ref="N3:O3"/>
    <mergeCell ref="B4:M5"/>
    <mergeCell ref="N4:O4"/>
    <mergeCell ref="N5:O5"/>
    <mergeCell ref="A38:O38"/>
    <mergeCell ref="A37:O37"/>
    <mergeCell ref="A36:O36"/>
    <mergeCell ref="A35:O35"/>
    <mergeCell ref="B31:C31"/>
    <mergeCell ref="L14:L18"/>
    <mergeCell ref="M14:M18"/>
    <mergeCell ref="N14:N18"/>
    <mergeCell ref="O14:O18"/>
    <mergeCell ref="G14:G18"/>
    <mergeCell ref="H14:H18"/>
    <mergeCell ref="I14:I18"/>
    <mergeCell ref="J14:J18"/>
    <mergeCell ref="K14:K1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4" bestFit="1" customWidth="1"/>
    <col min="6" max="6" width="15" style="28" bestFit="1" customWidth="1"/>
  </cols>
  <sheetData>
    <row r="6" spans="2:6" x14ac:dyDescent="0.25">
      <c r="B6" s="10" t="s">
        <v>9</v>
      </c>
      <c r="D6" s="22" t="s">
        <v>42</v>
      </c>
      <c r="F6" s="25" t="s">
        <v>43</v>
      </c>
    </row>
    <row r="7" spans="2:6" x14ac:dyDescent="0.25">
      <c r="B7" s="1" t="s">
        <v>44</v>
      </c>
      <c r="D7" s="23">
        <v>0</v>
      </c>
      <c r="F7" s="26">
        <v>0.08</v>
      </c>
    </row>
    <row r="8" spans="2:6" x14ac:dyDescent="0.25">
      <c r="B8" s="1" t="s">
        <v>45</v>
      </c>
      <c r="D8" s="23">
        <v>0.05</v>
      </c>
      <c r="F8" s="27">
        <v>0</v>
      </c>
    </row>
    <row r="9" spans="2:6" x14ac:dyDescent="0.25">
      <c r="B9" s="1" t="s">
        <v>46</v>
      </c>
      <c r="D9" s="23">
        <v>0.19</v>
      </c>
    </row>
    <row r="10" spans="2:6" x14ac:dyDescent="0.25">
      <c r="D10" s="2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44"/>
      <c r="C2" s="144"/>
      <c r="D2" s="135" t="s">
        <v>0</v>
      </c>
      <c r="E2" s="137"/>
      <c r="F2" s="137"/>
      <c r="G2" s="137"/>
      <c r="H2" s="136"/>
      <c r="I2" s="135" t="s">
        <v>1</v>
      </c>
      <c r="J2" s="136"/>
      <c r="K2" s="49"/>
    </row>
    <row r="3" spans="2:11" ht="15" customHeight="1" x14ac:dyDescent="0.25">
      <c r="B3" s="144"/>
      <c r="C3" s="144"/>
      <c r="D3" s="135" t="s">
        <v>2</v>
      </c>
      <c r="E3" s="137"/>
      <c r="F3" s="137"/>
      <c r="G3" s="137"/>
      <c r="H3" s="136"/>
      <c r="I3" s="135" t="s">
        <v>77</v>
      </c>
      <c r="J3" s="136"/>
      <c r="K3" s="48"/>
    </row>
    <row r="4" spans="2:11" ht="15" customHeight="1" x14ac:dyDescent="0.25">
      <c r="B4" s="144"/>
      <c r="C4" s="144"/>
      <c r="D4" s="138" t="s">
        <v>3</v>
      </c>
      <c r="E4" s="139"/>
      <c r="F4" s="139"/>
      <c r="G4" s="139"/>
      <c r="H4" s="140"/>
      <c r="I4" s="135" t="s">
        <v>79</v>
      </c>
      <c r="J4" s="136"/>
      <c r="K4" s="48"/>
    </row>
    <row r="5" spans="2:11" ht="15" customHeight="1" x14ac:dyDescent="0.25">
      <c r="B5" s="144"/>
      <c r="C5" s="144"/>
      <c r="D5" s="141"/>
      <c r="E5" s="142"/>
      <c r="F5" s="142"/>
      <c r="G5" s="142"/>
      <c r="H5" s="143"/>
      <c r="I5" s="135" t="s">
        <v>47</v>
      </c>
      <c r="J5" s="136"/>
      <c r="K5" s="48"/>
    </row>
    <row r="6" spans="2:11" x14ac:dyDescent="0.25">
      <c r="K6" s="40"/>
    </row>
    <row r="7" spans="2:11" ht="15.75" customHeight="1" x14ac:dyDescent="0.25">
      <c r="B7" s="133" t="s">
        <v>48</v>
      </c>
      <c r="C7" s="133"/>
      <c r="D7" s="133"/>
      <c r="E7" s="133"/>
      <c r="F7" s="133"/>
      <c r="G7" s="133"/>
      <c r="H7" s="133"/>
      <c r="I7" s="133"/>
      <c r="J7" s="133"/>
      <c r="K7" s="45"/>
    </row>
    <row r="8" spans="2:11" ht="15.75" customHeight="1" x14ac:dyDescent="0.25">
      <c r="B8" s="130" t="s">
        <v>49</v>
      </c>
      <c r="C8" s="130" t="s">
        <v>50</v>
      </c>
      <c r="D8" s="130"/>
      <c r="E8" s="130"/>
      <c r="F8" s="130"/>
      <c r="G8" s="133" t="s">
        <v>51</v>
      </c>
      <c r="H8" s="133"/>
      <c r="I8" s="133"/>
      <c r="J8" s="133"/>
      <c r="K8" s="45"/>
    </row>
    <row r="9" spans="2:11" ht="15.75" customHeight="1" x14ac:dyDescent="0.25">
      <c r="B9" s="130"/>
      <c r="C9" s="44" t="s">
        <v>52</v>
      </c>
      <c r="D9" s="44" t="s">
        <v>53</v>
      </c>
      <c r="E9" s="130" t="s">
        <v>54</v>
      </c>
      <c r="F9" s="130"/>
      <c r="G9" s="133"/>
      <c r="H9" s="133"/>
      <c r="I9" s="133"/>
      <c r="J9" s="133"/>
      <c r="K9" s="45"/>
    </row>
    <row r="10" spans="2:11" ht="15.75" customHeight="1" x14ac:dyDescent="0.25">
      <c r="B10" s="42">
        <v>1</v>
      </c>
      <c r="C10" s="42">
        <v>2021</v>
      </c>
      <c r="D10" s="42">
        <v>5</v>
      </c>
      <c r="E10" s="131">
        <v>24</v>
      </c>
      <c r="F10" s="131"/>
      <c r="G10" s="145" t="s">
        <v>55</v>
      </c>
      <c r="H10" s="145"/>
      <c r="I10" s="145"/>
      <c r="J10" s="145"/>
      <c r="K10" s="47"/>
    </row>
    <row r="11" spans="2:11" ht="57.75" customHeight="1" x14ac:dyDescent="0.25">
      <c r="B11" s="42">
        <v>2</v>
      </c>
      <c r="C11" s="42">
        <v>2022</v>
      </c>
      <c r="D11" s="42">
        <v>5</v>
      </c>
      <c r="E11" s="124">
        <v>31</v>
      </c>
      <c r="F11" s="125"/>
      <c r="G11" s="126" t="s">
        <v>56</v>
      </c>
      <c r="H11" s="127"/>
      <c r="I11" s="127"/>
      <c r="J11" s="128"/>
      <c r="K11" s="47"/>
    </row>
    <row r="12" spans="2:11" ht="82.5" customHeight="1" x14ac:dyDescent="0.25">
      <c r="B12" s="42">
        <v>3</v>
      </c>
      <c r="C12" s="42">
        <v>2022</v>
      </c>
      <c r="D12" s="42">
        <v>7</v>
      </c>
      <c r="E12" s="124">
        <v>27</v>
      </c>
      <c r="F12" s="125"/>
      <c r="G12" s="126" t="s">
        <v>57</v>
      </c>
      <c r="H12" s="127"/>
      <c r="I12" s="127"/>
      <c r="J12" s="128"/>
      <c r="K12" s="47"/>
    </row>
    <row r="13" spans="2:11" ht="100.5" customHeight="1" x14ac:dyDescent="0.25">
      <c r="B13" s="42">
        <v>4</v>
      </c>
      <c r="C13" s="42">
        <v>2023</v>
      </c>
      <c r="D13" s="42">
        <v>11</v>
      </c>
      <c r="E13" s="124">
        <v>30</v>
      </c>
      <c r="F13" s="125"/>
      <c r="G13" s="126" t="s">
        <v>72</v>
      </c>
      <c r="H13" s="127"/>
      <c r="I13" s="127"/>
      <c r="J13" s="128"/>
      <c r="K13" s="47"/>
    </row>
    <row r="14" spans="2:11" ht="70.5" customHeight="1" x14ac:dyDescent="0.25">
      <c r="B14" s="42">
        <v>5</v>
      </c>
      <c r="C14" s="42">
        <v>2024</v>
      </c>
      <c r="D14" s="50" t="s">
        <v>71</v>
      </c>
      <c r="E14" s="124">
        <v>27</v>
      </c>
      <c r="F14" s="125"/>
      <c r="G14" s="126" t="s">
        <v>73</v>
      </c>
      <c r="H14" s="127"/>
      <c r="I14" s="127"/>
      <c r="J14" s="128"/>
      <c r="K14" s="47"/>
    </row>
    <row r="15" spans="2:11" ht="76.5" customHeight="1" x14ac:dyDescent="0.25">
      <c r="B15" s="42">
        <v>6</v>
      </c>
      <c r="C15" s="42">
        <v>2024</v>
      </c>
      <c r="D15" s="50" t="s">
        <v>74</v>
      </c>
      <c r="E15" s="124"/>
      <c r="F15" s="125"/>
      <c r="G15" s="126" t="s">
        <v>76</v>
      </c>
      <c r="H15" s="127"/>
      <c r="I15" s="127"/>
      <c r="J15" s="128"/>
      <c r="K15" s="47"/>
    </row>
    <row r="16" spans="2:11" ht="15.75" customHeight="1" x14ac:dyDescent="0.25">
      <c r="B16" s="130" t="s">
        <v>58</v>
      </c>
      <c r="C16" s="130"/>
      <c r="D16" s="130"/>
      <c r="E16" s="130"/>
      <c r="F16" s="130"/>
      <c r="G16" s="130"/>
      <c r="H16" s="130"/>
      <c r="I16" s="130"/>
      <c r="J16" s="130"/>
      <c r="K16" s="43"/>
    </row>
    <row r="17" spans="2:11" x14ac:dyDescent="0.25">
      <c r="B17" s="130" t="s">
        <v>59</v>
      </c>
      <c r="C17" s="130"/>
      <c r="D17" s="130"/>
      <c r="E17" s="130"/>
      <c r="F17" s="130" t="s">
        <v>60</v>
      </c>
      <c r="G17" s="130"/>
      <c r="H17" s="130"/>
      <c r="I17" s="130"/>
      <c r="J17" s="130"/>
      <c r="K17" s="43"/>
    </row>
    <row r="18" spans="2:11" ht="15.75" customHeight="1" x14ac:dyDescent="0.25">
      <c r="B18" s="131" t="s">
        <v>61</v>
      </c>
      <c r="C18" s="131"/>
      <c r="D18" s="131"/>
      <c r="E18" s="131"/>
      <c r="F18" s="131" t="s">
        <v>75</v>
      </c>
      <c r="G18" s="131"/>
      <c r="H18" s="131"/>
      <c r="I18" s="131"/>
      <c r="J18" s="131"/>
      <c r="K18" s="41"/>
    </row>
    <row r="19" spans="2:11" x14ac:dyDescent="0.25">
      <c r="B19" s="130" t="s">
        <v>62</v>
      </c>
      <c r="C19" s="130"/>
      <c r="D19" s="130"/>
      <c r="E19" s="130"/>
      <c r="F19" s="130"/>
      <c r="G19" s="130"/>
      <c r="H19" s="130"/>
      <c r="I19" s="130"/>
      <c r="J19" s="130"/>
      <c r="K19" s="43"/>
    </row>
    <row r="20" spans="2:11" x14ac:dyDescent="0.25">
      <c r="B20" s="130" t="s">
        <v>59</v>
      </c>
      <c r="C20" s="130"/>
      <c r="D20" s="130"/>
      <c r="E20" s="130"/>
      <c r="F20" s="130" t="s">
        <v>60</v>
      </c>
      <c r="G20" s="130"/>
      <c r="H20" s="130"/>
      <c r="I20" s="130"/>
      <c r="J20" s="130"/>
      <c r="K20" s="43"/>
    </row>
    <row r="21" spans="2:11" ht="15.75" customHeight="1" x14ac:dyDescent="0.25">
      <c r="B21" s="132" t="s">
        <v>63</v>
      </c>
      <c r="C21" s="132"/>
      <c r="D21" s="132"/>
      <c r="E21" s="132"/>
      <c r="F21" s="132" t="s">
        <v>64</v>
      </c>
      <c r="G21" s="132"/>
      <c r="H21" s="132"/>
      <c r="I21" s="132"/>
      <c r="J21" s="132"/>
      <c r="K21" s="46"/>
    </row>
    <row r="22" spans="2:11" ht="15.75" customHeight="1" x14ac:dyDescent="0.25">
      <c r="B22" s="133" t="s">
        <v>65</v>
      </c>
      <c r="C22" s="133"/>
      <c r="D22" s="133"/>
      <c r="E22" s="133"/>
      <c r="F22" s="133"/>
      <c r="G22" s="133"/>
      <c r="H22" s="133"/>
      <c r="I22" s="133"/>
      <c r="J22" s="133"/>
      <c r="K22" s="45"/>
    </row>
    <row r="23" spans="2:11" x14ac:dyDescent="0.25">
      <c r="B23" s="130" t="s">
        <v>59</v>
      </c>
      <c r="C23" s="130"/>
      <c r="D23" s="130"/>
      <c r="E23" s="130" t="s">
        <v>60</v>
      </c>
      <c r="F23" s="130"/>
      <c r="G23" s="130"/>
      <c r="H23" s="130" t="s">
        <v>66</v>
      </c>
      <c r="I23" s="130"/>
      <c r="J23" s="130"/>
      <c r="K23" s="43"/>
    </row>
    <row r="24" spans="2:11" x14ac:dyDescent="0.25">
      <c r="B24" s="130"/>
      <c r="C24" s="130"/>
      <c r="D24" s="130"/>
      <c r="E24" s="130"/>
      <c r="F24" s="130"/>
      <c r="G24" s="130"/>
      <c r="H24" s="44" t="s">
        <v>52</v>
      </c>
      <c r="I24" s="44" t="s">
        <v>53</v>
      </c>
      <c r="J24" s="44" t="s">
        <v>54</v>
      </c>
      <c r="K24" s="43"/>
    </row>
    <row r="25" spans="2:11" x14ac:dyDescent="0.25">
      <c r="B25" s="131" t="s">
        <v>67</v>
      </c>
      <c r="C25" s="131"/>
      <c r="D25" s="131"/>
      <c r="E25" s="132" t="s">
        <v>68</v>
      </c>
      <c r="F25" s="132"/>
      <c r="G25" s="132"/>
      <c r="H25" s="42">
        <v>2024</v>
      </c>
      <c r="I25" s="50" t="s">
        <v>74</v>
      </c>
      <c r="J25" s="42"/>
      <c r="K25" s="41"/>
    </row>
    <row r="26" spans="2:11" x14ac:dyDescent="0.25">
      <c r="K26" s="40"/>
    </row>
    <row r="27" spans="2:11" ht="56.25" customHeight="1" x14ac:dyDescent="0.25">
      <c r="B27" s="40"/>
      <c r="C27" s="129" t="s">
        <v>69</v>
      </c>
      <c r="D27" s="129"/>
      <c r="E27" s="129"/>
      <c r="F27" s="129"/>
      <c r="G27" s="129"/>
      <c r="H27" s="129"/>
      <c r="I27" s="129"/>
      <c r="K27" s="40"/>
    </row>
    <row r="28" spans="2:11" ht="16.5" customHeight="1" x14ac:dyDescent="0.25">
      <c r="E28" s="134" t="s">
        <v>70</v>
      </c>
      <c r="F28" s="134"/>
      <c r="G28" s="134"/>
      <c r="H28" s="134"/>
      <c r="I28" s="134"/>
      <c r="J28" s="134"/>
      <c r="K28" s="39"/>
    </row>
    <row r="29" spans="2:11" x14ac:dyDescent="0.25">
      <c r="B29" s="40"/>
      <c r="C29" s="40"/>
      <c r="D29" s="40"/>
      <c r="E29" s="134"/>
      <c r="F29" s="134"/>
      <c r="G29" s="134"/>
      <c r="H29" s="134"/>
      <c r="I29" s="134"/>
      <c r="J29" s="134"/>
      <c r="K29" s="39"/>
    </row>
    <row r="30" spans="2:11" ht="15" customHeight="1" x14ac:dyDescent="0.25">
      <c r="C30" s="38"/>
      <c r="D30" s="38"/>
      <c r="E30" s="38"/>
      <c r="F30" s="38"/>
      <c r="G30" s="38"/>
      <c r="H30" s="38"/>
    </row>
    <row r="31" spans="2:11" x14ac:dyDescent="0.25">
      <c r="B31" s="38"/>
      <c r="C31" s="38"/>
      <c r="D31" s="38"/>
      <c r="E31" s="38"/>
      <c r="F31" s="38"/>
      <c r="G31" s="38"/>
      <c r="H31" s="38"/>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GIOVANA ASTRID MOLINA RIVERA</cp:lastModifiedBy>
  <cp:revision/>
  <cp:lastPrinted>2024-07-22T22:04:40Z</cp:lastPrinted>
  <dcterms:created xsi:type="dcterms:W3CDTF">2017-04-28T13:22:52Z</dcterms:created>
  <dcterms:modified xsi:type="dcterms:W3CDTF">2024-08-27T23:26:30Z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