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60 CONFERENCISTAS EXPERIENCIAS/"/>
    </mc:Choice>
  </mc:AlternateContent>
  <xr:revisionPtr revIDLastSave="200" documentId="13_ncr:1_{F325527D-AE3E-4150-8C66-BA9D114568FD}" xr6:coauthVersionLast="47" xr6:coauthVersionMax="47" xr10:uidLastSave="{74DA0AC4-9130-4523-9AD8-6766D33AF51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O28"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J14" i="7"/>
  <c r="H14" i="7"/>
  <c r="M14" i="7" l="1"/>
  <c r="O24" i="7"/>
  <c r="O27" i="7" s="1"/>
  <c r="M21" i="7"/>
  <c r="O21" i="7" s="1"/>
  <c r="M22" i="7"/>
  <c r="O22" i="7" s="1"/>
  <c r="K21" i="7"/>
  <c r="K19" i="7"/>
  <c r="N18" i="7"/>
  <c r="O18" i="7" s="1"/>
  <c r="N17" i="7"/>
  <c r="O17" i="7" s="1"/>
  <c r="K20" i="7"/>
  <c r="K23" i="7"/>
  <c r="M23" i="7"/>
  <c r="O23" i="7" s="1"/>
  <c r="K18" i="7"/>
  <c r="K17" i="7"/>
  <c r="K15" i="7"/>
  <c r="K22" i="7"/>
  <c r="K16" i="7"/>
  <c r="N20" i="7"/>
  <c r="O20" i="7" s="1"/>
  <c r="N16" i="7"/>
  <c r="O16" i="7" s="1"/>
  <c r="N19" i="7"/>
  <c r="O19" i="7" s="1"/>
  <c r="N15" i="7"/>
  <c r="O15" i="7" s="1"/>
  <c r="K14" i="7"/>
  <c r="O32" i="7"/>
  <c r="N14" i="7"/>
  <c r="O29" i="7" l="1"/>
  <c r="O30" i="7" s="1"/>
  <c r="O33" i="7" s="1"/>
  <c r="O14" i="7"/>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<sst xmlns="http://schemas.openxmlformats.org/spreadsheetml/2006/main" count="116" uniqueCount="92">
  <si>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</si>
  <si>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</si>
  <si>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</si>
  <si>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</si>
  <si>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</si>
  <si>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</si>
  <si>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</si>
  <si>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</si>
  <si>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</si>
  <si>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</si>
  <si>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</si>
  <si>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</si>
  <si>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</si>
  <si>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</si>
  <si>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</si>
  <si>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</si>
  <si>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</si>
  <si>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</si>
  <si>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</si>
  <si>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</si>
  <si>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</si>
  <si>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</si>
  <si>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</si>
  <si>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</si>
  <si>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</si>
  <si>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</si>
  <si>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</si>
  <si>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</si>
  <si>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</si>
  <si>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</si>
  <si>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</si>
  <si>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</si>
  <si>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</si>
  <si>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</si>
  <si>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</si>
  <si>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</si>
  <si>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</si>
  <si>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</si>
  <si>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</si>
  <si>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</si>
  <si>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</si>
  <si>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</si>
  <si>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</si>
  <si>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</si>
  <si>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</si>
  <si>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</si>
  <si>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</si>
  <si>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</si>
  <si>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</si>
  <si>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</si>
  <si>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</si>
  <si>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</si>
  <si>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</si>
  <si>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</si>
  <si>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</si>
  <si>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</si>
  <si>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</si>
  <si>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</si>
  <si>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</si>
  <si>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</si>
  <si>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</si>
  <si>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</si>
  <si>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</si>
  <si>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</si>
  <si>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</si>
  <si>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</si>
  <si>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</si>
  <si>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</si>
  <si>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</si>
  <si>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</si>
  <si>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</si>
  <si>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</si>
  <si>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</si>
  <si>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</si>
  <si>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</si>
  <si>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</si>
  <si>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</si>
  <si>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</si>
  <si>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</si>
  <si>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</si>
  <si>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</si>
  <si>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Conferencia: Importancia de la Asociatividad Sostenible  
Profesional en Administración de Empresas, Economía o carreras afines, Ingenieros Agrónomos con posgrado en temas de Mecanismos de cooperación de Asociatividad y cooperativismo. 
Con experiencia en seminarios y conferencias a más de 100 personas. Experto en desarrollo sostenible y asociatividad, con una vasta experiencia en la promoción y fortalecimiento de iniciativas colaborativas que fomenten la sostenibilidad económica, social y ambiental. que trabaje activamente en facilitar la creación y gestión de asociaciones y redes sostenibles, promoviendo prácticas responsables y equitativas en diversos sectores y comunidades. 
Deben entregar un documento de cinco páginas donde se profundice el tema de la (Ponencia), con 5 días hábiles antes de la fecha del evento. 
Duración: 1 hora 
Nota: Tener en cuenta Anexo Técnico N.1 Cronograma Experiencias.</t>
  </si>
  <si>
    <t>Conferencia: Personería Jurídica de la Asociatividad  
Profesional en Administración de Empresas, Economía o carreras afines. Con experiencia en instituciones públicas y privadas enfocada al asesoramiento de diferentes formas jurídicas y con experiencia en seminarios y conferencias a más de 100 personas.
Que sea experto en derecho cooperativo y personería jurídica, con una sólida experiencia en la legislación y regulaciones que rigen las asociaciones, cooperativas y otras formas de organizaciones asociativas. Su práctica sea enfocada en asesorar y facilitar el proceso de constitución legal y gestión administrativa de entidades asociativas, asegurando su conformidad legal y su capacidad para operar de manera efectiva y sostenible. 
Entregar un documento de cinco páginas donde se profundice el tema de la (Ponencia), con 5 días hábiles antes de la fecha de la Experiencia. 
Duración: 1 hora 
Nota: Tener en cuenta Anexo Técnico N.1 Cronograma Experiencias</t>
  </si>
  <si>
    <t>Conferencia: Experiencia práctica de la Asociatividad en el Sector Agropecuario  
Profesional en Administración de Empresas, Economía o carreras afines, Ingenieros Agrónomos con posgrado. Con experiencia en organizaciones solidarias, proyectos de productividad, en empresas de diferentes tamaños, y con experiencia en seminarios y conferencias a más de 100 personas, especialista en asociatividad y desarrollo agropecuario, con una amplia experiencia en la promoción y gestión de organizaciones asociativas y cooperativas en el sector agrícola. sea dedicado en fortalecer la capacidad de los productores para colaborar eficazmente, mejorar su acceso a mercados y recursos, y promover prácticas sostenibles en la producción agropecuaria. 
Entregar un documento de cinco páginas donde se profundice el tema de la (Ponencia), con 5 días hábiles antes de la fecha de la experiencia. 
Duración: 1 hora 
Nota: Tener en cuenta Anexo Técnico N.1 Cronograma Experiencias.</t>
  </si>
  <si>
    <t>Conferencia: Experiencia práctica de la Asociatividad Territorial (De Orden Nacional)  
Profesional en Administración de Empresas, Economía, o carreras afines, Ingenieros Agrónomos con posgrado. Con experiencia en organizaciones solidarias, proyectos de productividad, en empresas de diferentes tamaños y con experiencia en seminarios y conferencias a más de 100 personas, además que sea especialista en desarrollo territorial y asociatividad nacional, con una destacada trayectoria en la implementación de estrategias y políticas que promueven la colaboración y la coordinación entre actores territoriales a nivel nacional. Su experiencia se centre en facilitar procesos de asociatividad que fortalecen la capacidad de las comunidades para enfrentar desafíos comunes y aprovechar oportunidades de desarrollo sostenible. 
Entregar un documento de cinco páginas donde se profundice el tema de la (Ponencia), con 5 días hábiles antes de la fecha de la Experiencia. 
Duración: 1 hora 
Nota: Tener en cuenta Anexo Técnico N.1 Cronograma Experiencias.</t>
  </si>
  <si>
    <t>Conferencia: Profesional Dinámicas Grupales Experiencia en trabajos de Grupos focales y desarrollo de habilidades de trabajo en equipo y creación de experiencias 
Profesional en Trabajo social, Psicología, con posgrado Con experiencia en trabajo Social, dinamización y manejo de grupos de más 100 personas en actividades de conocimiento y aprendizaje. Que sea reconocido experto en dinámicas grupales con una amplia experiencia en facilitación y desarrollo organizacional. Con dedicación a aplicar métodos eficaces para mejorar la cohesión, la comunicación y el rendimiento de los equipos en diversos contextos, incluyendo empresas, instituciones educativas y organizaciones sin fines de lucro. Entregar un documento de cinco páginas donde se profundice el tema de la (Ponencia), con 5 días hábiles antes de la fecha del evento.  
Duración: 1 hora
Nota: Tener en cuenta Anexo Técnico N.1 Cronograma Experiencias.</t>
  </si>
  <si>
    <t>Conferencia: Importancia de la equino cultura- reproducción animal y calidad del semen equino. 
Profesional internacional graduado en zootecnia con maestría en Ciencias Veterinarias y doctorado en Ciencia Animal con experiencia certificada de mínimo 4 años en las áreas de equino cultura, equino terapia, fisiología animal, Citometría de flujo, reproducción animal y calidad del semen.  Ser investigador del Comportamiento y bienestar equino, ser reconocido especialista en equinocultura con énfasis en la reproducción animal y la calidad del semen equino. Su carrera se haya centrado en investigar y desarrollar prácticas innovadoras para mejorar la eficiencia reproductiva y la salud genética de los caballos a través de métodos avanzados de manejo reproductivo y tecnologías de reproducción asistida. Que sea destacado en el desarrollo de protocolos innovadores para evaluar y mejorar la calidad del semen equino, contribuyendo a aumentar las tasas de concepción y mejorar la salud genética de la descendencia, además de realizar una implementación exitosa de programas de manejo reproductivo que han optimizado la eficiencia de los centros de reproducción equina y aumentado la rentabilidad de los criadores. Deben entregar un documento de cinco páginas donde se profundice el tema de la (Ponencia), con 5 días hábiles antes de la fecha de la experiencia. 
Duración: 2 horas 
Nota: Tener en cuenta Anexo Técnico N.1 Cronograma Experiencias.</t>
  </si>
  <si>
    <t>Conferencia: Formación Piensa Como Tu Caballo y Entenderás Mejor su mundo, Etología equina.  
Profesional médico veterinario con especialización en conducta equina con experiencia certificada en etología equina, alimentación, sanidad, reproducción equina, manejo y comercialización equina, Biotipo y conducta del caballo criollo colombiano, Manejo Inteligente de Conductas Equinas. Que sea reconocido en etología equina y formación basada en el entendimiento del comportamiento natural de los caballos. Con una sólida formación académica y una amplia experiencia práctica, que haya dedicado su carrera a promover métodos de entrenamiento que respeten y utilicen los principios naturales del comportamiento equino para mejorar la relación y el desempeño entre humanos y caballos. Además desarrolle programas de formación que mejoran la comprensión mutua entre humanos y caballos, basados en la empatía y el respeto por el comportamiento natural del animal. Deben entregar un documento de cinco páginas donde se profundice el tema de la (Ponencia), con 5 días hábiles antes de la fecha de la experiencia. 
Duración: 2 horas 
Nota: Tener en cuenta Anexo Técnico N.1 Cronograma Experiencias.</t>
  </si>
  <si>
    <t>Conferencia: Producción de leche y eficiencia reproductiva en vacas lecheras y su adaptabilidad al clima tropical.  
Profesional en Zootecnia con especialización ó maestría áreas como nutrición, fisiología, reproducción o bienestar animal en bovinos, con experiencia en el área productiva y de investigación. Con una trayectoria destacada en la investigación y la práctica aplicada en la producción de leche y la eficiencia reproductiva en vacas lecheras en climas tropicales, que sea reconocido por su experiencia en mejorar el rendimiento del ganado lechero bajo condiciones ambientales desafiantes. Su trabajo se centre en desarrollar estrategias nutricionales y de manejo que optimicen la salud, la reproducción y la productividad del ganado en regiones tropicales. Deben entregar un documento de cinco páginas donde se profundice el tema de la (Ponencia), con 5 días hábiles antes de la fecha de la experiencia. 
Duración: 1 hora 
Nota: Tener en cuenta Anexo Técnico N.1 Cronograma Experiencias.</t>
  </si>
  <si>
    <t>Conferencia: determinación de la oferta floral apícola como mecanismo para optimizar producción.  
Profesional en Zootecnia con especialización ó maestría áreas como nutrición, reproducción o bienestar animal, con experiencia en el área productiva y de investigación apícola, Experto en Apicultura y Ecología Flora, Con más de 5 años de experiencia en el campo de la apicultura y la ecología floral, que se haya destacado por su investigación y aplicación práctica en la determinación de la oferta floral como mecanismo para optimizar la producción apícola. Reconocido nacionalmente por sus contribuciones a la comprensión de la relación entre la flora y la producción de miel, así como por su trabajo en la identificación y evaluación de los recursos florales óptimos para el desarrollo de colmenas saludables y productivas. Deben entregar un documento de cinco páginas donde se profundice el tema de la (Ponencia), con 5 días hábiles antes de la fecha de la experiencia. 
Duración: 1 hora 
Nota: Tener en cuenta Anexo Técnico N.1 Cronograma Experiencias.</t>
  </si>
  <si>
    <t>Conferencia: "Alternativa en la suplementación con lípidos en cabras lactantes"  
Profesional en Zootecnia con maestría en Ciencias en Recursos Genéticos y Productividad además que cuente con experiencia en áreas como nutrición, reproducción o bienestar animal, en el área productiva y de investigación en especies menores (ovinos – caprinos), con aptitud y actitud para desarrollar trabajos de manera individual y grupal. Que esté preparada para capacitar, diseñar, dirigir y evaluar proyectos de producción animal con experiencia en producción caprina mediante la generación de programas de nutrición y alimentación animal. Además de intervenir en el desarrollo de procesos de investigación y producción científica, relacionados con la zootecnia. Deben entregar un documento de cinco páginas donde se profundice el tema de la (Ponencia), con 5 días hábiles antes de la fecha de la experiencia. 
Duración: 1 hora 
Nota: Tener en cuenta Anexo Técnico N.1 Cronograma Experiencias.</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</si>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</sst>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wrapText="1"/>
    </xf>
    <xf numFmtId="0" fontId="40" fillId="0" borderId="26" xfId="47" applyFont="1" applyBorder="1" applyAlignment="1">
      <alignment horizontal="center"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view="pageBreakPreview" zoomScale="55" zoomScaleNormal="70" zoomScaleSheetLayoutView="55" zoomScalePageLayoutView="55" workbookViewId="0">
      <selection activeCell="C14" sqref="C14"/>
    </sheetView>
  </sheetViews>
  <sheetFormatPr baseColWidth="10" defaultColWidth="11.42578125" defaultRowHeight="15" x14ac:dyDescent="0.25"/>
  <cols>
    <col min="1" max="1" width="10.42578125" style="2" customWidth="1"/>
    <col min="2" max="2" width="61.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42" x14ac:dyDescent="0.2">
      <c r="A14" s="27">
        <v>1</v>
      </c>
      <c r="B14" s="126" t="s">
        <v>81</v>
      </c>
      <c r="C14" s="13"/>
      <c r="D14" s="10">
        <v>1</v>
      </c>
      <c r="E14" s="127" t="s">
        <v>91</v>
      </c>
      <c r="F14" s="14"/>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356.25" x14ac:dyDescent="0.2">
      <c r="A15" s="27">
        <v>2</v>
      </c>
      <c r="B15" s="126" t="s">
        <v>82</v>
      </c>
      <c r="C15" s="13"/>
      <c r="D15" s="10">
        <v>1</v>
      </c>
      <c r="E15" s="127" t="s">
        <v>91</v>
      </c>
      <c r="F15" s="14"/>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342" x14ac:dyDescent="0.2">
      <c r="A16" s="27">
        <v>3</v>
      </c>
      <c r="B16" s="126" t="s">
        <v>83</v>
      </c>
      <c r="C16" s="13"/>
      <c r="D16" s="10">
        <v>1</v>
      </c>
      <c r="E16" s="127" t="s">
        <v>91</v>
      </c>
      <c r="F16" s="14"/>
      <c r="G16" s="12"/>
      <c r="H16" s="1">
        <f t="shared" ref="H16:H23" si="13">+ROUND(F16*G16,0)</f>
        <v>0</v>
      </c>
      <c r="I16" s="12"/>
      <c r="J16" s="1">
        <f t="shared" ref="J16:J23" si="14">ROUND(F16*I16,0)</f>
        <v>0</v>
      </c>
      <c r="K16" s="1">
        <f t="shared" ref="K16:K23" si="15">ROUND(F16+H16+J16,0)</f>
        <v>0</v>
      </c>
      <c r="L16" s="1">
        <f t="shared" ref="L16:L23" si="16">ROUND(F16*D16,0)</f>
        <v>0</v>
      </c>
      <c r="M16" s="1">
        <f t="shared" ref="M16:M23" si="17">ROUND(L16*G16,0)</f>
        <v>0</v>
      </c>
      <c r="N16" s="1">
        <f t="shared" ref="N16:N23" si="18">ROUND(L16*I16,0)</f>
        <v>0</v>
      </c>
      <c r="O16" s="28">
        <f t="shared" ref="O16:O23" si="19">ROUND(L16+N16+M16,0)</f>
        <v>0</v>
      </c>
    </row>
    <row r="17" spans="1:15" s="9" customFormat="1" ht="356.25" x14ac:dyDescent="0.2">
      <c r="A17" s="27">
        <v>4</v>
      </c>
      <c r="B17" s="126" t="s">
        <v>84</v>
      </c>
      <c r="C17" s="13"/>
      <c r="D17" s="10">
        <v>1</v>
      </c>
      <c r="E17" s="127" t="s">
        <v>91</v>
      </c>
      <c r="F17" s="14"/>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299.25" x14ac:dyDescent="0.2">
      <c r="A18" s="27">
        <v>5</v>
      </c>
      <c r="B18" s="126" t="s">
        <v>85</v>
      </c>
      <c r="C18" s="13"/>
      <c r="D18" s="10">
        <v>1</v>
      </c>
      <c r="E18" s="127" t="s">
        <v>91</v>
      </c>
      <c r="F18" s="14"/>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409.5" x14ac:dyDescent="0.2">
      <c r="A19" s="27">
        <v>6</v>
      </c>
      <c r="B19" s="126" t="s">
        <v>86</v>
      </c>
      <c r="C19" s="13"/>
      <c r="D19" s="10">
        <v>1</v>
      </c>
      <c r="E19" s="127" t="s">
        <v>91</v>
      </c>
      <c r="F19" s="14"/>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370.5" x14ac:dyDescent="0.2">
      <c r="A20" s="27">
        <v>7</v>
      </c>
      <c r="B20" s="126" t="s">
        <v>87</v>
      </c>
      <c r="C20" s="13"/>
      <c r="D20" s="10">
        <v>1</v>
      </c>
      <c r="E20" s="127" t="s">
        <v>91</v>
      </c>
      <c r="F20" s="14"/>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313.5" x14ac:dyDescent="0.2">
      <c r="A21" s="27">
        <v>8</v>
      </c>
      <c r="B21" s="126" t="s">
        <v>88</v>
      </c>
      <c r="C21" s="13"/>
      <c r="D21" s="10">
        <v>1</v>
      </c>
      <c r="E21" s="127" t="s">
        <v>91</v>
      </c>
      <c r="F21" s="14"/>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327.75" x14ac:dyDescent="0.2">
      <c r="A22" s="27">
        <v>9</v>
      </c>
      <c r="B22" s="126" t="s">
        <v>89</v>
      </c>
      <c r="C22" s="13"/>
      <c r="D22" s="10">
        <v>1</v>
      </c>
      <c r="E22" s="127" t="s">
        <v>91</v>
      </c>
      <c r="F22" s="14"/>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314.25" thickBot="1" x14ac:dyDescent="0.25">
      <c r="A23" s="27">
        <v>10</v>
      </c>
      <c r="B23" s="126" t="s">
        <v>90</v>
      </c>
      <c r="C23" s="13"/>
      <c r="D23" s="10">
        <v>1</v>
      </c>
      <c r="E23" s="127" t="s">
        <v>91</v>
      </c>
      <c r="F23" s="14"/>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42" customHeight="1" thickBot="1" x14ac:dyDescent="0.3">
      <c r="A24" s="90" t="s">
        <v>26</v>
      </c>
      <c r="B24" s="91"/>
      <c r="C24" s="91"/>
      <c r="D24" s="91"/>
      <c r="E24" s="91"/>
      <c r="F24" s="91"/>
      <c r="G24" s="91"/>
      <c r="H24" s="91"/>
      <c r="I24" s="91"/>
      <c r="J24" s="91"/>
      <c r="K24" s="91"/>
      <c r="L24" s="102" t="s">
        <v>27</v>
      </c>
      <c r="M24" s="103"/>
      <c r="N24" s="103"/>
      <c r="O24" s="36">
        <f>SUMIF(G:G,0%,L:L)+SUMIF(G:G,"",L:L)</f>
        <v>0</v>
      </c>
    </row>
    <row r="25" spans="1:15" s="9" customFormat="1" ht="39" customHeight="1" x14ac:dyDescent="0.25">
      <c r="A25" s="74" t="s">
        <v>78</v>
      </c>
      <c r="B25" s="75"/>
      <c r="C25" s="75"/>
      <c r="D25" s="75"/>
      <c r="E25" s="75"/>
      <c r="F25" s="75"/>
      <c r="G25" s="75"/>
      <c r="H25" s="75"/>
      <c r="I25" s="75"/>
      <c r="J25" s="75"/>
      <c r="K25" s="76"/>
      <c r="L25" s="96" t="s">
        <v>28</v>
      </c>
      <c r="M25" s="97"/>
      <c r="N25" s="97"/>
      <c r="O25" s="37">
        <f>SUMIF(G:G,5%,L:L)</f>
        <v>0</v>
      </c>
    </row>
    <row r="26" spans="1:15" s="9" customFormat="1" ht="30" customHeight="1" x14ac:dyDescent="0.25">
      <c r="A26" s="77"/>
      <c r="B26" s="78"/>
      <c r="C26" s="78"/>
      <c r="D26" s="78"/>
      <c r="E26" s="78"/>
      <c r="F26" s="78"/>
      <c r="G26" s="78"/>
      <c r="H26" s="78"/>
      <c r="I26" s="78"/>
      <c r="J26" s="78"/>
      <c r="K26" s="79"/>
      <c r="L26" s="96" t="s">
        <v>29</v>
      </c>
      <c r="M26" s="97"/>
      <c r="N26" s="97"/>
      <c r="O26" s="37">
        <f>SUMIF(G:G,19%,L:L)</f>
        <v>0</v>
      </c>
    </row>
    <row r="27" spans="1:15" s="9" customFormat="1" ht="30" customHeight="1" x14ac:dyDescent="0.25">
      <c r="A27" s="77"/>
      <c r="B27" s="78"/>
      <c r="C27" s="78"/>
      <c r="D27" s="78"/>
      <c r="E27" s="78"/>
      <c r="F27" s="78"/>
      <c r="G27" s="78"/>
      <c r="H27" s="78"/>
      <c r="I27" s="78"/>
      <c r="J27" s="78"/>
      <c r="K27" s="79"/>
      <c r="L27" s="98" t="s">
        <v>22</v>
      </c>
      <c r="M27" s="99"/>
      <c r="N27" s="99"/>
      <c r="O27" s="38">
        <f>SUM(O24:O26)</f>
        <v>0</v>
      </c>
    </row>
    <row r="28" spans="1:15" s="9" customFormat="1" ht="30" customHeight="1" x14ac:dyDescent="0.25">
      <c r="A28" s="77"/>
      <c r="B28" s="78"/>
      <c r="C28" s="78"/>
      <c r="D28" s="78"/>
      <c r="E28" s="78"/>
      <c r="F28" s="78"/>
      <c r="G28" s="78"/>
      <c r="H28" s="78"/>
      <c r="I28" s="78"/>
      <c r="J28" s="78"/>
      <c r="K28" s="79"/>
      <c r="L28" s="100" t="s">
        <v>30</v>
      </c>
      <c r="M28" s="101"/>
      <c r="N28" s="101"/>
      <c r="O28" s="39">
        <f>SUMIF(G:G,5%,M:M)</f>
        <v>0</v>
      </c>
    </row>
    <row r="29" spans="1:15" s="9" customFormat="1" ht="30" customHeight="1" x14ac:dyDescent="0.25">
      <c r="A29" s="77"/>
      <c r="B29" s="78"/>
      <c r="C29" s="78"/>
      <c r="D29" s="78"/>
      <c r="E29" s="78"/>
      <c r="F29" s="78"/>
      <c r="G29" s="78"/>
      <c r="H29" s="78"/>
      <c r="I29" s="78"/>
      <c r="J29" s="78"/>
      <c r="K29" s="79"/>
      <c r="L29" s="100" t="s">
        <v>31</v>
      </c>
      <c r="M29" s="101"/>
      <c r="N29" s="101"/>
      <c r="O29" s="39">
        <f>SUMIF(G:G,19%,M:M)</f>
        <v>0</v>
      </c>
    </row>
    <row r="30" spans="1:15" s="9" customFormat="1" ht="30" customHeight="1" x14ac:dyDescent="0.25">
      <c r="A30" s="77"/>
      <c r="B30" s="78"/>
      <c r="C30" s="78"/>
      <c r="D30" s="78"/>
      <c r="E30" s="78"/>
      <c r="F30" s="78"/>
      <c r="G30" s="78"/>
      <c r="H30" s="78"/>
      <c r="I30" s="78"/>
      <c r="J30" s="78"/>
      <c r="K30" s="79"/>
      <c r="L30" s="98" t="s">
        <v>32</v>
      </c>
      <c r="M30" s="99"/>
      <c r="N30" s="99"/>
      <c r="O30" s="38">
        <f>SUM(O28:O29)</f>
        <v>0</v>
      </c>
    </row>
    <row r="31" spans="1:15" s="9" customFormat="1" ht="30" customHeight="1" x14ac:dyDescent="0.25">
      <c r="A31" s="77"/>
      <c r="B31" s="78"/>
      <c r="C31" s="78"/>
      <c r="D31" s="78"/>
      <c r="E31" s="78"/>
      <c r="F31" s="78"/>
      <c r="G31" s="78"/>
      <c r="H31" s="78"/>
      <c r="I31" s="78"/>
      <c r="J31" s="78"/>
      <c r="K31" s="79"/>
      <c r="L31" s="96" t="s">
        <v>33</v>
      </c>
      <c r="M31" s="97"/>
      <c r="N31" s="97"/>
      <c r="O31" s="37">
        <f>SUMIF(I:I,8%,N:N)</f>
        <v>0</v>
      </c>
    </row>
    <row r="32" spans="1:15" s="9" customFormat="1" ht="37.5" customHeight="1" x14ac:dyDescent="0.25">
      <c r="A32" s="77"/>
      <c r="B32" s="78"/>
      <c r="C32" s="78"/>
      <c r="D32" s="78"/>
      <c r="E32" s="78"/>
      <c r="F32" s="78"/>
      <c r="G32" s="78"/>
      <c r="H32" s="78"/>
      <c r="I32" s="78"/>
      <c r="J32" s="78"/>
      <c r="K32" s="79"/>
      <c r="L32" s="94" t="s">
        <v>34</v>
      </c>
      <c r="M32" s="95"/>
      <c r="N32" s="95"/>
      <c r="O32" s="38">
        <f>SUM(O31)</f>
        <v>0</v>
      </c>
    </row>
    <row r="33" spans="1:17" s="9" customFormat="1" ht="32.25" customHeight="1" thickBot="1" x14ac:dyDescent="0.3">
      <c r="A33" s="80"/>
      <c r="B33" s="81"/>
      <c r="C33" s="81"/>
      <c r="D33" s="81"/>
      <c r="E33" s="81"/>
      <c r="F33" s="81"/>
      <c r="G33" s="81"/>
      <c r="H33" s="81"/>
      <c r="I33" s="81"/>
      <c r="J33" s="81"/>
      <c r="K33" s="82"/>
      <c r="L33" s="92" t="s">
        <v>35</v>
      </c>
      <c r="M33" s="93"/>
      <c r="N33" s="93"/>
      <c r="O33" s="40">
        <f>+O27+O30+O32</f>
        <v>0</v>
      </c>
    </row>
    <row r="35" spans="1:17" ht="50.1" customHeight="1" thickBot="1" x14ac:dyDescent="0.3">
      <c r="B35" s="83"/>
      <c r="C35" s="83"/>
    </row>
    <row r="36" spans="1:17" x14ac:dyDescent="0.25">
      <c r="B36" s="61" t="s">
        <v>36</v>
      </c>
      <c r="C36" s="61"/>
    </row>
    <row r="37" spans="1:17" ht="15" customHeight="1" x14ac:dyDescent="0.25">
      <c r="M37" s="42"/>
      <c r="N37" s="43"/>
      <c r="O37" s="44"/>
    </row>
    <row r="38" spans="1:17" ht="15.75" customHeight="1" x14ac:dyDescent="0.25">
      <c r="M38" s="42"/>
      <c r="N38" s="43"/>
      <c r="O38" s="44"/>
    </row>
    <row r="39" spans="1:17" ht="15" customHeight="1" x14ac:dyDescent="0.25">
      <c r="A39" s="11" t="s">
        <v>37</v>
      </c>
      <c r="M39" s="42"/>
      <c r="N39" s="43"/>
      <c r="O39" s="44"/>
    </row>
    <row r="40" spans="1:17" x14ac:dyDescent="0.25">
      <c r="A40" s="60" t="s">
        <v>38</v>
      </c>
      <c r="B40" s="60"/>
      <c r="C40" s="60"/>
      <c r="D40" s="60"/>
      <c r="E40" s="60"/>
      <c r="F40" s="60"/>
      <c r="G40" s="60"/>
      <c r="H40" s="60"/>
      <c r="I40" s="60"/>
      <c r="J40" s="60"/>
      <c r="K40" s="60"/>
      <c r="L40" s="60"/>
      <c r="M40" s="60"/>
      <c r="N40" s="60"/>
      <c r="O40" s="60"/>
      <c r="P40" s="2"/>
      <c r="Q40" s="2"/>
    </row>
    <row r="41" spans="1:17" ht="15" customHeight="1" x14ac:dyDescent="0.25">
      <c r="A41" s="59" t="s">
        <v>39</v>
      </c>
      <c r="B41" s="59"/>
      <c r="C41" s="59"/>
      <c r="D41" s="59"/>
      <c r="E41" s="59"/>
      <c r="F41" s="59"/>
      <c r="G41" s="59"/>
      <c r="H41" s="59"/>
      <c r="I41" s="59"/>
      <c r="J41" s="59"/>
      <c r="K41" s="59"/>
      <c r="L41" s="59"/>
      <c r="M41" s="59"/>
      <c r="N41" s="59"/>
      <c r="O41" s="59"/>
      <c r="P41" s="41"/>
      <c r="Q41" s="41"/>
    </row>
    <row r="42" spans="1:17" x14ac:dyDescent="0.25">
      <c r="A42" s="58" t="s">
        <v>40</v>
      </c>
      <c r="B42" s="58"/>
      <c r="C42" s="58"/>
      <c r="D42" s="58"/>
      <c r="E42" s="58"/>
      <c r="F42" s="58"/>
      <c r="G42" s="58"/>
      <c r="H42" s="58"/>
      <c r="I42" s="58"/>
      <c r="J42" s="58"/>
      <c r="K42" s="58"/>
      <c r="L42" s="58"/>
      <c r="M42" s="58"/>
      <c r="N42" s="58"/>
      <c r="O42" s="58"/>
      <c r="P42" s="5"/>
      <c r="Q42" s="5"/>
    </row>
    <row r="43" spans="1:17" x14ac:dyDescent="0.25">
      <c r="A43" s="58" t="s">
        <v>41</v>
      </c>
      <c r="B43" s="58"/>
      <c r="C43" s="58"/>
      <c r="D43" s="58"/>
      <c r="E43" s="58"/>
      <c r="F43" s="58"/>
      <c r="G43" s="58"/>
      <c r="H43" s="58"/>
      <c r="I43" s="58"/>
      <c r="J43" s="58"/>
      <c r="K43" s="58"/>
      <c r="L43" s="58"/>
      <c r="M43" s="58"/>
      <c r="N43" s="58"/>
      <c r="O43" s="58"/>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ySfWs1ZbPEDH5n6mUQmpNrshejJEGSvFBCfUP7r2xOWCpZxDhkzB1v7Sg4eMPO11BCjubLjr1CmLdvzMGKuSjw==" saltValue="v6Tg28kyj7bnTK71gTE+Tg==" spinCount="100000" sheet="1" selectLockedCells="1"/>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6"/>
    </row>
    <row r="3" spans="2:11" ht="15" customHeight="1" x14ac:dyDescent="0.25">
      <c r="B3" s="124"/>
      <c r="C3" s="124"/>
      <c r="D3" s="115" t="s">
        <v>2</v>
      </c>
      <c r="E3" s="117"/>
      <c r="F3" s="117"/>
      <c r="G3" s="117"/>
      <c r="H3" s="116"/>
      <c r="I3" s="115" t="s">
        <v>77</v>
      </c>
      <c r="J3" s="116"/>
      <c r="K3" s="55"/>
    </row>
    <row r="4" spans="2:11" ht="15" customHeight="1" x14ac:dyDescent="0.25">
      <c r="B4" s="124"/>
      <c r="C4" s="124"/>
      <c r="D4" s="118" t="s">
        <v>3</v>
      </c>
      <c r="E4" s="119"/>
      <c r="F4" s="119"/>
      <c r="G4" s="119"/>
      <c r="H4" s="120"/>
      <c r="I4" s="115" t="s">
        <v>79</v>
      </c>
      <c r="J4" s="116"/>
      <c r="K4" s="55"/>
    </row>
    <row r="5" spans="2:11" ht="15" customHeight="1" x14ac:dyDescent="0.25">
      <c r="B5" s="124"/>
      <c r="C5" s="124"/>
      <c r="D5" s="121"/>
      <c r="E5" s="122"/>
      <c r="F5" s="122"/>
      <c r="G5" s="122"/>
      <c r="H5" s="123"/>
      <c r="I5" s="115" t="s">
        <v>47</v>
      </c>
      <c r="J5" s="116"/>
      <c r="K5" s="55"/>
    </row>
    <row r="6" spans="2:11" x14ac:dyDescent="0.25">
      <c r="K6" s="47"/>
    </row>
    <row r="7" spans="2:11" ht="15.75" customHeight="1" x14ac:dyDescent="0.25">
      <c r="B7" s="113" t="s">
        <v>48</v>
      </c>
      <c r="C7" s="113"/>
      <c r="D7" s="113"/>
      <c r="E7" s="113"/>
      <c r="F7" s="113"/>
      <c r="G7" s="113"/>
      <c r="H7" s="113"/>
      <c r="I7" s="113"/>
      <c r="J7" s="113"/>
      <c r="K7" s="52"/>
    </row>
    <row r="8" spans="2:11" ht="15.75" customHeight="1" x14ac:dyDescent="0.25">
      <c r="B8" s="110" t="s">
        <v>49</v>
      </c>
      <c r="C8" s="110" t="s">
        <v>50</v>
      </c>
      <c r="D8" s="110"/>
      <c r="E8" s="110"/>
      <c r="F8" s="110"/>
      <c r="G8" s="113" t="s">
        <v>51</v>
      </c>
      <c r="H8" s="113"/>
      <c r="I8" s="113"/>
      <c r="J8" s="113"/>
      <c r="K8" s="52"/>
    </row>
    <row r="9" spans="2:11" ht="15.75" customHeight="1" x14ac:dyDescent="0.25">
      <c r="B9" s="110"/>
      <c r="C9" s="51" t="s">
        <v>52</v>
      </c>
      <c r="D9" s="51" t="s">
        <v>53</v>
      </c>
      <c r="E9" s="110" t="s">
        <v>54</v>
      </c>
      <c r="F9" s="110"/>
      <c r="G9" s="113"/>
      <c r="H9" s="113"/>
      <c r="I9" s="113"/>
      <c r="J9" s="113"/>
      <c r="K9" s="52"/>
    </row>
    <row r="10" spans="2:11" ht="15.75" customHeight="1" x14ac:dyDescent="0.25">
      <c r="B10" s="49">
        <v>1</v>
      </c>
      <c r="C10" s="49">
        <v>2021</v>
      </c>
      <c r="D10" s="49">
        <v>5</v>
      </c>
      <c r="E10" s="111">
        <v>24</v>
      </c>
      <c r="F10" s="111"/>
      <c r="G10" s="125" t="s">
        <v>55</v>
      </c>
      <c r="H10" s="125"/>
      <c r="I10" s="125"/>
      <c r="J10" s="125"/>
      <c r="K10" s="54"/>
    </row>
    <row r="11" spans="2:11" ht="57.75" customHeight="1" x14ac:dyDescent="0.25">
      <c r="B11" s="49">
        <v>2</v>
      </c>
      <c r="C11" s="49">
        <v>2022</v>
      </c>
      <c r="D11" s="49">
        <v>5</v>
      </c>
      <c r="E11" s="104">
        <v>31</v>
      </c>
      <c r="F11" s="105"/>
      <c r="G11" s="106" t="s">
        <v>56</v>
      </c>
      <c r="H11" s="107"/>
      <c r="I11" s="107"/>
      <c r="J11" s="108"/>
      <c r="K11" s="54"/>
    </row>
    <row r="12" spans="2:11" ht="82.5" customHeight="1" x14ac:dyDescent="0.25">
      <c r="B12" s="49">
        <v>3</v>
      </c>
      <c r="C12" s="49">
        <v>2022</v>
      </c>
      <c r="D12" s="49">
        <v>7</v>
      </c>
      <c r="E12" s="104">
        <v>27</v>
      </c>
      <c r="F12" s="105"/>
      <c r="G12" s="106" t="s">
        <v>57</v>
      </c>
      <c r="H12" s="107"/>
      <c r="I12" s="107"/>
      <c r="J12" s="108"/>
      <c r="K12" s="54"/>
    </row>
    <row r="13" spans="2:11" ht="100.5" customHeight="1" x14ac:dyDescent="0.25">
      <c r="B13" s="49">
        <v>4</v>
      </c>
      <c r="C13" s="49">
        <v>2023</v>
      </c>
      <c r="D13" s="49">
        <v>11</v>
      </c>
      <c r="E13" s="104">
        <v>30</v>
      </c>
      <c r="F13" s="105"/>
      <c r="G13" s="106" t="s">
        <v>72</v>
      </c>
      <c r="H13" s="107"/>
      <c r="I13" s="107"/>
      <c r="J13" s="108"/>
      <c r="K13" s="54"/>
    </row>
    <row r="14" spans="2:11" ht="70.5" customHeight="1" x14ac:dyDescent="0.25">
      <c r="B14" s="49">
        <v>5</v>
      </c>
      <c r="C14" s="49">
        <v>2024</v>
      </c>
      <c r="D14" s="57" t="s">
        <v>71</v>
      </c>
      <c r="E14" s="104">
        <v>27</v>
      </c>
      <c r="F14" s="105"/>
      <c r="G14" s="106" t="s">
        <v>73</v>
      </c>
      <c r="H14" s="107"/>
      <c r="I14" s="107"/>
      <c r="J14" s="108"/>
      <c r="K14" s="54"/>
    </row>
    <row r="15" spans="2:11" ht="76.5" customHeight="1" x14ac:dyDescent="0.25">
      <c r="B15" s="49">
        <v>6</v>
      </c>
      <c r="C15" s="49">
        <v>2024</v>
      </c>
      <c r="D15" s="57" t="s">
        <v>74</v>
      </c>
      <c r="E15" s="104"/>
      <c r="F15" s="105"/>
      <c r="G15" s="106" t="s">
        <v>76</v>
      </c>
      <c r="H15" s="107"/>
      <c r="I15" s="107"/>
      <c r="J15" s="108"/>
      <c r="K15" s="54"/>
    </row>
    <row r="16" spans="2:11" ht="15.75" customHeight="1" x14ac:dyDescent="0.25">
      <c r="B16" s="110" t="s">
        <v>58</v>
      </c>
      <c r="C16" s="110"/>
      <c r="D16" s="110"/>
      <c r="E16" s="110"/>
      <c r="F16" s="110"/>
      <c r="G16" s="110"/>
      <c r="H16" s="110"/>
      <c r="I16" s="110"/>
      <c r="J16" s="110"/>
      <c r="K16" s="50"/>
    </row>
    <row r="17" spans="2:11" x14ac:dyDescent="0.25">
      <c r="B17" s="110" t="s">
        <v>59</v>
      </c>
      <c r="C17" s="110"/>
      <c r="D17" s="110"/>
      <c r="E17" s="110"/>
      <c r="F17" s="110" t="s">
        <v>60</v>
      </c>
      <c r="G17" s="110"/>
      <c r="H17" s="110"/>
      <c r="I17" s="110"/>
      <c r="J17" s="110"/>
      <c r="K17" s="50"/>
    </row>
    <row r="18" spans="2:11" ht="15.75" customHeight="1" x14ac:dyDescent="0.25">
      <c r="B18" s="111" t="s">
        <v>61</v>
      </c>
      <c r="C18" s="111"/>
      <c r="D18" s="111"/>
      <c r="E18" s="111"/>
      <c r="F18" s="111" t="s">
        <v>75</v>
      </c>
      <c r="G18" s="111"/>
      <c r="H18" s="111"/>
      <c r="I18" s="111"/>
      <c r="J18" s="111"/>
      <c r="K18" s="48"/>
    </row>
    <row r="19" spans="2:11" x14ac:dyDescent="0.25">
      <c r="B19" s="110" t="s">
        <v>62</v>
      </c>
      <c r="C19" s="110"/>
      <c r="D19" s="110"/>
      <c r="E19" s="110"/>
      <c r="F19" s="110"/>
      <c r="G19" s="110"/>
      <c r="H19" s="110"/>
      <c r="I19" s="110"/>
      <c r="J19" s="110"/>
      <c r="K19" s="50"/>
    </row>
    <row r="20" spans="2:11" x14ac:dyDescent="0.25">
      <c r="B20" s="110" t="s">
        <v>59</v>
      </c>
      <c r="C20" s="110"/>
      <c r="D20" s="110"/>
      <c r="E20" s="110"/>
      <c r="F20" s="110" t="s">
        <v>60</v>
      </c>
      <c r="G20" s="110"/>
      <c r="H20" s="110"/>
      <c r="I20" s="110"/>
      <c r="J20" s="110"/>
      <c r="K20" s="50"/>
    </row>
    <row r="21" spans="2:11" ht="15.75" customHeight="1" x14ac:dyDescent="0.25">
      <c r="B21" s="112" t="s">
        <v>63</v>
      </c>
      <c r="C21" s="112"/>
      <c r="D21" s="112"/>
      <c r="E21" s="112"/>
      <c r="F21" s="112" t="s">
        <v>64</v>
      </c>
      <c r="G21" s="112"/>
      <c r="H21" s="112"/>
      <c r="I21" s="112"/>
      <c r="J21" s="112"/>
      <c r="K21" s="53"/>
    </row>
    <row r="22" spans="2:11" ht="15.75" customHeight="1" x14ac:dyDescent="0.25">
      <c r="B22" s="113" t="s">
        <v>65</v>
      </c>
      <c r="C22" s="113"/>
      <c r="D22" s="113"/>
      <c r="E22" s="113"/>
      <c r="F22" s="113"/>
      <c r="G22" s="113"/>
      <c r="H22" s="113"/>
      <c r="I22" s="113"/>
      <c r="J22" s="113"/>
      <c r="K22" s="52"/>
    </row>
    <row r="23" spans="2:11" x14ac:dyDescent="0.25">
      <c r="B23" s="110" t="s">
        <v>59</v>
      </c>
      <c r="C23" s="110"/>
      <c r="D23" s="110"/>
      <c r="E23" s="110" t="s">
        <v>60</v>
      </c>
      <c r="F23" s="110"/>
      <c r="G23" s="110"/>
      <c r="H23" s="110" t="s">
        <v>66</v>
      </c>
      <c r="I23" s="110"/>
      <c r="J23" s="110"/>
      <c r="K23" s="50"/>
    </row>
    <row r="24" spans="2:11" x14ac:dyDescent="0.25">
      <c r="B24" s="110"/>
      <c r="C24" s="110"/>
      <c r="D24" s="110"/>
      <c r="E24" s="110"/>
      <c r="F24" s="110"/>
      <c r="G24" s="110"/>
      <c r="H24" s="51" t="s">
        <v>52</v>
      </c>
      <c r="I24" s="51" t="s">
        <v>53</v>
      </c>
      <c r="J24" s="51" t="s">
        <v>54</v>
      </c>
      <c r="K24" s="50"/>
    </row>
    <row r="25" spans="2:11" x14ac:dyDescent="0.25">
      <c r="B25" s="111" t="s">
        <v>67</v>
      </c>
      <c r="C25" s="111"/>
      <c r="D25" s="111"/>
      <c r="E25" s="112" t="s">
        <v>68</v>
      </c>
      <c r="F25" s="112"/>
      <c r="G25" s="112"/>
      <c r="H25" s="49">
        <v>2024</v>
      </c>
      <c r="I25" s="57" t="s">
        <v>74</v>
      </c>
      <c r="J25" s="49"/>
      <c r="K25" s="48"/>
    </row>
    <row r="26" spans="2:11" x14ac:dyDescent="0.25">
      <c r="K26" s="47"/>
    </row>
    <row r="27" spans="2:11" ht="56.25" customHeight="1" x14ac:dyDescent="0.25">
      <c r="B27" s="47"/>
      <c r="C27" s="109" t="s">
        <v>69</v>
      </c>
      <c r="D27" s="109"/>
      <c r="E27" s="109"/>
      <c r="F27" s="109"/>
      <c r="G27" s="109"/>
      <c r="H27" s="109"/>
      <c r="I27" s="109"/>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2024-08-23T20:02:00Z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