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27. F-CD-250 AGENCIA DE PUBLICIDAD/3. DOCUMENTOS A PUBLICAR OK/"/>
    </mc:Choice>
  </mc:AlternateContent>
  <xr:revisionPtr revIDLastSave="204" documentId="13_ncr:1_{F325527D-AE3E-4150-8C66-BA9D114568FD}" xr6:coauthVersionLast="47" xr6:coauthVersionMax="47" xr10:uidLastSave="{CE42D79E-4CFD-4E7E-8012-D4E1168A760A}"/>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M15" i="7" s="1"/>
  <c r="L16" i="7"/>
  <c r="M16" i="7" s="1"/>
  <c r="L17" i="7"/>
  <c r="M17" i="7" s="1"/>
  <c r="J15" i="7"/>
  <c r="J16" i="7"/>
  <c r="J17" i="7"/>
  <c r="H15" i="7"/>
  <c r="K15" i="7" s="1"/>
  <c r="H16" i="7"/>
  <c r="K16" i="7" s="1"/>
  <c r="H17" i="7"/>
  <c r="K17" i="7" s="1"/>
  <c r="L18" i="7"/>
  <c r="J18" i="7"/>
  <c r="H18" i="7"/>
  <c r="O23" i="7"/>
  <c r="N15" i="7" l="1"/>
  <c r="N17" i="7"/>
  <c r="O17" i="7" s="1"/>
  <c r="N16" i="7"/>
  <c r="O16" i="7" s="1"/>
  <c r="O15" i="7"/>
  <c r="K18" i="7"/>
  <c r="M18" i="7"/>
  <c r="N18" i="7"/>
  <c r="O21" i="7"/>
  <c r="O20" i="7"/>
  <c r="L14" i="7"/>
  <c r="M14" i="7" s="1"/>
  <c r="O24" i="7" s="1"/>
  <c r="J14" i="7"/>
  <c r="H14" i="7"/>
  <c r="O18" i="7" l="1"/>
  <c r="O19" i="7"/>
  <c r="O22" i="7" s="1"/>
  <c r="K14" i="7"/>
  <c r="O25" i="7"/>
  <c r="O26" i="7"/>
  <c r="O27" i="7" s="1"/>
  <c r="N14" i="7"/>
  <c r="O14" i="7" s="1"/>
  <c r="O28" i="7" l="1"/>
</calcChain>
</file>

<file path=xl/sharedStrings.xml><?xml version="1.0" encoding="utf-8"?>
<sst xmlns="http://schemas.openxmlformats.org/spreadsheetml/2006/main" count="106" uniqueCount="87">
  <si>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</si>
  <si>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</si>
  <si>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</si>
  <si>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</si>
  <si>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</si>
  <si>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</si>
  <si>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</si>
  <si>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</si>
  <si>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</si>
  <si>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</si>
  <si>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</si>
  <si>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</si>
  <si>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</si>
  <si>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</si>
  <si>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</si>
  <si>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</si>
  <si>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</si>
  <si>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</si>
  <si>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</si>
  <si>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</si>
  <si>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</si>
  <si>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</si>
  <si>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</si>
  <si>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</si>
  <si>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</si>
  <si>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</si>
  <si>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</si>
  <si>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</si>
  <si>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</si>
  <si>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</si>
  <si>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</si>
  <si>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</si>
  <si>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</si>
  <si>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</si>
  <si>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</si>
  <si>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</si>
  <si>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</si>
  <si>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</si>
  <si>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</si>
  <si>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</si>
  <si>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</si>
  <si>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</si>
  <si>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</si>
  <si>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</si>
  <si>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</si>
  <si>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</si>
  <si>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</si>
  <si>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</si>
  <si>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</si>
  <si>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</si>
  <si>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</si>
  <si>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</si>
  <si>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</si>
  <si>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</si>
  <si>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</si>
  <si>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</si>
  <si>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</si>
  <si>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</si>
  <si>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</si>
  <si>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</si>
  <si>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</si>
  <si>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</si>
  <si>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</si>
  <si>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</si>
  <si>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</si>
  <si>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</si>
  <si>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</si>
  <si>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</si>
  <si>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</si>
  <si>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</si>
  <si>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</si>
  <si>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</si>
  <si>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</si>
  <si>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</si>
  <si>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</si>
  <si>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</si>
  <si>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</si>
  <si>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</si>
  <si>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</si>
  <si>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</si>
  <si>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</si>
  <si>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</si>
  <si>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publicidad a través de bastidor ubicado en el ingreso del corredor del portal norte del Servicio masivo de transporte (Transmilenio) con las siguientes medidas: 1.11 metros de alto por 2.24 metros de ancho (Area total:2.49 m) por 30 días calendario.   Nota: Este servicio debe incluir la producción del bastidor. La Oficina de Comunicaciones enviará el manual de imagen y la información a divulgar.</t>
  </si>
  <si>
    <t>Servicio de publicidad a través de mural pequeño encima de talanqueras ubicado en el portal del sur del sistema de transporte masivo (Transmilenio) por 30 días con las siguientes medidas: 6 metros de alto por 2 metros de ancho, area total: 12 metros. Nota: Este servicio deberá incluir producción. La Oficina de Comunicaciones enviará manual de imagen ee información a publicar.</t>
  </si>
  <si>
    <t>Servicio de publicidad a través de un paquete por 3 descolgados en tunel ubicado en  el portal suba del sistema de transporte masivo (Transmilenio) por 30 días con las siguientes medidas: 4.8 metros de alto por 0.8 metros de ancho. Nota: Este servicio deberá incluir producción. La Oficina de Comunicaciones enviará manual de imagen de información a publicar.</t>
  </si>
  <si>
    <t>Servicio de publicidad a través de 20 pantallas ubicadas al interior de 10 buses articulados del sistema de transporte masivo (Transmilenio) por 30 días, es decir 2 pantallas por bus. Formato: Video con duración hasta de 30 segundos. Nota: La Oficina de Comunicaciones enviará el video para publicitar.    </t>
  </si>
  <si>
    <t>Servicio de publicidad en 5 pantallas indoor en terminales (4 en terminal del Salitre, de las cuales, 3 tienen las siguientes medidas: 8 metros de ancho por 2 metros de alto y 1 pantalla de 4 metros por 1 metro de alto. En el terminal del sur, las medidas de la pantalla son de 4 metros de ancho por 1 metro de alto)  Duración: 30 días. Formato: Video. Nota: La Oficina de Comunicaciones enviará el video a publicitar.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</si>
</sst>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43" fontId="3" fillId="0" borderId="40" xfId="4" applyFont="1" applyBorder="1" applyAlignment="1" applyProtection="1">
      <alignment vertic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41" xfId="0" applyFont="1" applyBorder="1" applyAlignment="1">
      <alignment wrapText="1"/>
    </xf>
    <xf numFmtId="0" fontId="1" fillId="0" borderId="4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4"/>
  <sheetViews>
    <sheetView showGridLines="0" tabSelected="1" view="pageBreakPreview" zoomScale="85" zoomScaleNormal="70" zoomScaleSheetLayoutView="85" zoomScalePageLayoutView="55" workbookViewId="0">
      <selection activeCell="F18" sqref="F18"/>
    </sheetView>
  </sheetViews>
  <sheetFormatPr baseColWidth="10" defaultColWidth="11.42578125" defaultRowHeight="15" x14ac:dyDescent="0.25"/>
  <cols>
    <col min="1" max="1" width="10.42578125" style="2" customWidth="1"/>
    <col min="2" max="2" width="59.42578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2"/>
      <c r="B2" s="63" t="s">
        <v>0</v>
      </c>
      <c r="C2" s="63"/>
      <c r="D2" s="63"/>
      <c r="E2" s="63"/>
      <c r="F2" s="63"/>
      <c r="G2" s="63"/>
      <c r="H2" s="63"/>
      <c r="I2" s="63"/>
      <c r="J2" s="63"/>
      <c r="K2" s="63"/>
      <c r="L2" s="63"/>
      <c r="M2" s="63"/>
      <c r="N2" s="64" t="s">
        <v>80</v>
      </c>
      <c r="O2" s="64"/>
    </row>
    <row r="3" spans="1:15" ht="15.75" customHeight="1" x14ac:dyDescent="0.25">
      <c r="A3" s="62"/>
      <c r="B3" s="63" t="s">
        <v>2</v>
      </c>
      <c r="C3" s="63"/>
      <c r="D3" s="63"/>
      <c r="E3" s="63"/>
      <c r="F3" s="63"/>
      <c r="G3" s="63"/>
      <c r="H3" s="63"/>
      <c r="I3" s="63"/>
      <c r="J3" s="63"/>
      <c r="K3" s="63"/>
      <c r="L3" s="63"/>
      <c r="M3" s="63"/>
      <c r="N3" s="64" t="s">
        <v>77</v>
      </c>
      <c r="O3" s="64"/>
    </row>
    <row r="4" spans="1:15" ht="16.5" customHeight="1" x14ac:dyDescent="0.25">
      <c r="A4" s="62"/>
      <c r="B4" s="63" t="s">
        <v>3</v>
      </c>
      <c r="C4" s="63"/>
      <c r="D4" s="63"/>
      <c r="E4" s="63"/>
      <c r="F4" s="63"/>
      <c r="G4" s="63"/>
      <c r="H4" s="63"/>
      <c r="I4" s="63"/>
      <c r="J4" s="63"/>
      <c r="K4" s="63"/>
      <c r="L4" s="63"/>
      <c r="M4" s="63"/>
      <c r="N4" s="64" t="s">
        <v>79</v>
      </c>
      <c r="O4" s="64"/>
    </row>
    <row r="5" spans="1:15" ht="15" customHeight="1" x14ac:dyDescent="0.25">
      <c r="A5" s="62"/>
      <c r="B5" s="63"/>
      <c r="C5" s="63"/>
      <c r="D5" s="63"/>
      <c r="E5" s="63"/>
      <c r="F5" s="63"/>
      <c r="G5" s="63"/>
      <c r="H5" s="63"/>
      <c r="I5" s="63"/>
      <c r="J5" s="63"/>
      <c r="K5" s="63"/>
      <c r="L5" s="63"/>
      <c r="M5" s="63"/>
      <c r="N5" s="64" t="s">
        <v>4</v>
      </c>
      <c r="O5" s="64"/>
    </row>
    <row r="7" spans="1:15" x14ac:dyDescent="0.25">
      <c r="A7" s="5" t="s">
        <v>5</v>
      </c>
    </row>
    <row r="8" spans="1:15" ht="9.9499999999999993" customHeight="1" x14ac:dyDescent="0.25">
      <c r="A8" s="6"/>
    </row>
    <row r="9" spans="1:15" ht="30" customHeight="1" x14ac:dyDescent="0.25">
      <c r="A9" s="84" t="s">
        <v>6</v>
      </c>
      <c r="B9" s="85"/>
      <c r="D9" s="69" t="s">
        <v>7</v>
      </c>
      <c r="E9" s="70"/>
      <c r="F9" s="71"/>
      <c r="G9" s="72"/>
      <c r="H9" s="72"/>
      <c r="I9" s="73"/>
      <c r="K9" s="69" t="s">
        <v>8</v>
      </c>
      <c r="L9" s="70"/>
      <c r="M9" s="67"/>
      <c r="N9" s="68"/>
    </row>
    <row r="10" spans="1:15" ht="8.25" customHeight="1" x14ac:dyDescent="0.25">
      <c r="A10" s="86"/>
      <c r="B10" s="87"/>
      <c r="C10" s="7"/>
      <c r="E10" s="8"/>
      <c r="F10" s="8"/>
      <c r="M10" s="8"/>
      <c r="N10" s="2"/>
    </row>
    <row r="11" spans="1:15" ht="30" customHeight="1" x14ac:dyDescent="0.25">
      <c r="A11" s="88"/>
      <c r="B11" s="89"/>
      <c r="D11" s="69" t="s">
        <v>9</v>
      </c>
      <c r="E11" s="70"/>
      <c r="F11" s="71"/>
      <c r="G11" s="72"/>
      <c r="H11" s="72"/>
      <c r="I11" s="73"/>
      <c r="K11" s="69" t="s">
        <v>10</v>
      </c>
      <c r="L11" s="70"/>
      <c r="M11" s="65"/>
      <c r="N11" s="6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08.75" customHeight="1" x14ac:dyDescent="0.2">
      <c r="A14" s="27">
        <v>1</v>
      </c>
      <c r="B14" s="126" t="s">
        <v>82</v>
      </c>
      <c r="C14" s="12"/>
      <c r="D14" s="127">
        <v>2</v>
      </c>
      <c r="E14" s="13" t="s">
        <v>81</v>
      </c>
      <c r="F14" s="14">
        <v>0</v>
      </c>
      <c r="G14" s="11">
        <v>0</v>
      </c>
      <c r="H14" s="1">
        <f>+ROUND(F14*G14,0)</f>
        <v>0</v>
      </c>
      <c r="I14" s="11">
        <v>0</v>
      </c>
      <c r="J14" s="1">
        <f t="shared" ref="J14:J18" si="0">ROUND(F14*I14,0)</f>
        <v>0</v>
      </c>
      <c r="K14" s="1">
        <f t="shared" ref="K14:K18" si="1">ROUND(F14+H14+J14,0)</f>
        <v>0</v>
      </c>
      <c r="L14" s="1">
        <f t="shared" ref="L14:L18" si="2">ROUND(F14*D14,0)</f>
        <v>0</v>
      </c>
      <c r="M14" s="1">
        <f t="shared" ref="M14:M18" si="3">ROUND(L14*G14,0)</f>
        <v>0</v>
      </c>
      <c r="N14" s="1">
        <f t="shared" ref="N14:N18" si="4">ROUND(L14*I14,0)</f>
        <v>0</v>
      </c>
      <c r="O14" s="28">
        <f t="shared" ref="O14:O18" si="5">ROUND(L14+N14+M14,0)</f>
        <v>0</v>
      </c>
    </row>
    <row r="15" spans="1:15" s="9" customFormat="1" ht="113.25" customHeight="1" x14ac:dyDescent="0.2">
      <c r="A15" s="27">
        <v>2</v>
      </c>
      <c r="B15" s="126" t="s">
        <v>83</v>
      </c>
      <c r="C15" s="12"/>
      <c r="D15" s="127">
        <v>1</v>
      </c>
      <c r="E15" s="13" t="s">
        <v>81</v>
      </c>
      <c r="F15" s="14">
        <v>0</v>
      </c>
      <c r="G15" s="11">
        <v>0</v>
      </c>
      <c r="H15" s="1">
        <f t="shared" ref="H15:H17" si="6">+ROUND(F15*G15,0)</f>
        <v>0</v>
      </c>
      <c r="I15" s="11">
        <v>0</v>
      </c>
      <c r="J15" s="1">
        <f t="shared" si="0"/>
        <v>0</v>
      </c>
      <c r="K15" s="1">
        <f t="shared" si="1"/>
        <v>0</v>
      </c>
      <c r="L15" s="1">
        <f t="shared" si="2"/>
        <v>0</v>
      </c>
      <c r="M15" s="1">
        <f t="shared" si="3"/>
        <v>0</v>
      </c>
      <c r="N15" s="1">
        <f t="shared" si="4"/>
        <v>0</v>
      </c>
      <c r="O15" s="28">
        <f t="shared" si="5"/>
        <v>0</v>
      </c>
    </row>
    <row r="16" spans="1:15" s="9" customFormat="1" ht="105.75" customHeight="1" x14ac:dyDescent="0.2">
      <c r="A16" s="27">
        <v>3</v>
      </c>
      <c r="B16" s="126" t="s">
        <v>84</v>
      </c>
      <c r="C16" s="12"/>
      <c r="D16" s="127">
        <v>1</v>
      </c>
      <c r="E16" s="13" t="s">
        <v>81</v>
      </c>
      <c r="F16" s="14">
        <v>0</v>
      </c>
      <c r="G16" s="11">
        <v>0</v>
      </c>
      <c r="H16" s="1">
        <f t="shared" si="6"/>
        <v>0</v>
      </c>
      <c r="I16" s="11">
        <v>0</v>
      </c>
      <c r="J16" s="1">
        <f t="shared" si="0"/>
        <v>0</v>
      </c>
      <c r="K16" s="1">
        <f t="shared" si="1"/>
        <v>0</v>
      </c>
      <c r="L16" s="1">
        <f t="shared" si="2"/>
        <v>0</v>
      </c>
      <c r="M16" s="1">
        <f t="shared" si="3"/>
        <v>0</v>
      </c>
      <c r="N16" s="1">
        <f t="shared" si="4"/>
        <v>0</v>
      </c>
      <c r="O16" s="28">
        <f t="shared" si="5"/>
        <v>0</v>
      </c>
    </row>
    <row r="17" spans="1:15" s="9" customFormat="1" ht="94.5" customHeight="1" x14ac:dyDescent="0.2">
      <c r="A17" s="27">
        <v>4</v>
      </c>
      <c r="B17" s="126" t="s">
        <v>85</v>
      </c>
      <c r="C17" s="12"/>
      <c r="D17" s="127">
        <v>20</v>
      </c>
      <c r="E17" s="13" t="s">
        <v>81</v>
      </c>
      <c r="F17" s="14">
        <v>0</v>
      </c>
      <c r="G17" s="11">
        <v>0</v>
      </c>
      <c r="H17" s="1">
        <f t="shared" si="6"/>
        <v>0</v>
      </c>
      <c r="I17" s="11">
        <v>0</v>
      </c>
      <c r="J17" s="1">
        <f t="shared" si="0"/>
        <v>0</v>
      </c>
      <c r="K17" s="1">
        <f t="shared" si="1"/>
        <v>0</v>
      </c>
      <c r="L17" s="1">
        <f t="shared" si="2"/>
        <v>0</v>
      </c>
      <c r="M17" s="1">
        <f t="shared" si="3"/>
        <v>0</v>
      </c>
      <c r="N17" s="1">
        <f t="shared" si="4"/>
        <v>0</v>
      </c>
      <c r="O17" s="28">
        <f t="shared" si="5"/>
        <v>0</v>
      </c>
    </row>
    <row r="18" spans="1:15" s="9" customFormat="1" ht="109.5" customHeight="1" x14ac:dyDescent="0.2">
      <c r="A18" s="27">
        <v>5</v>
      </c>
      <c r="B18" s="126" t="s">
        <v>86</v>
      </c>
      <c r="C18" s="12"/>
      <c r="D18" s="127">
        <v>5</v>
      </c>
      <c r="E18" s="13" t="s">
        <v>81</v>
      </c>
      <c r="F18" s="14">
        <v>0</v>
      </c>
      <c r="G18" s="11">
        <v>0</v>
      </c>
      <c r="H18" s="1">
        <f>+ROUND(F18*G18,0)</f>
        <v>0</v>
      </c>
      <c r="I18" s="11">
        <v>0</v>
      </c>
      <c r="J18" s="1">
        <f t="shared" si="0"/>
        <v>0</v>
      </c>
      <c r="K18" s="1">
        <f t="shared" si="1"/>
        <v>0</v>
      </c>
      <c r="L18" s="1">
        <f t="shared" si="2"/>
        <v>0</v>
      </c>
      <c r="M18" s="1">
        <f t="shared" si="3"/>
        <v>0</v>
      </c>
      <c r="N18" s="1">
        <f t="shared" si="4"/>
        <v>0</v>
      </c>
      <c r="O18" s="28">
        <f t="shared" si="5"/>
        <v>0</v>
      </c>
    </row>
    <row r="19" spans="1:15" s="9" customFormat="1" ht="42" customHeight="1" thickBot="1" x14ac:dyDescent="0.3">
      <c r="A19" s="90" t="s">
        <v>26</v>
      </c>
      <c r="B19" s="91"/>
      <c r="C19" s="91"/>
      <c r="D19" s="91"/>
      <c r="E19" s="91"/>
      <c r="F19" s="91"/>
      <c r="G19" s="91"/>
      <c r="H19" s="91"/>
      <c r="I19" s="91"/>
      <c r="J19" s="91"/>
      <c r="K19" s="91"/>
      <c r="L19" s="102" t="s">
        <v>27</v>
      </c>
      <c r="M19" s="103"/>
      <c r="N19" s="103"/>
      <c r="O19" s="57">
        <f>SUMIF(G:G,0%,L:L)+SUMIF(G:G,"",L:L)</f>
        <v>0</v>
      </c>
    </row>
    <row r="20" spans="1:15" s="9" customFormat="1" ht="39" customHeight="1" x14ac:dyDescent="0.25">
      <c r="A20" s="74" t="s">
        <v>78</v>
      </c>
      <c r="B20" s="75"/>
      <c r="C20" s="75"/>
      <c r="D20" s="75"/>
      <c r="E20" s="75"/>
      <c r="F20" s="75"/>
      <c r="G20" s="75"/>
      <c r="H20" s="75"/>
      <c r="I20" s="75"/>
      <c r="J20" s="75"/>
      <c r="K20" s="76"/>
      <c r="L20" s="96" t="s">
        <v>28</v>
      </c>
      <c r="M20" s="97"/>
      <c r="N20" s="97"/>
      <c r="O20" s="36">
        <f>SUMIF(G:G,5%,L:L)</f>
        <v>0</v>
      </c>
    </row>
    <row r="21" spans="1:15" s="9" customFormat="1" ht="30" customHeight="1" x14ac:dyDescent="0.25">
      <c r="A21" s="77"/>
      <c r="B21" s="78"/>
      <c r="C21" s="78"/>
      <c r="D21" s="78"/>
      <c r="E21" s="78"/>
      <c r="F21" s="78"/>
      <c r="G21" s="78"/>
      <c r="H21" s="78"/>
      <c r="I21" s="78"/>
      <c r="J21" s="78"/>
      <c r="K21" s="79"/>
      <c r="L21" s="96" t="s">
        <v>29</v>
      </c>
      <c r="M21" s="97"/>
      <c r="N21" s="97"/>
      <c r="O21" s="36">
        <f>SUMIF(G:G,19%,L:L)</f>
        <v>0</v>
      </c>
    </row>
    <row r="22" spans="1:15" s="9" customFormat="1" ht="30" customHeight="1" x14ac:dyDescent="0.25">
      <c r="A22" s="77"/>
      <c r="B22" s="78"/>
      <c r="C22" s="78"/>
      <c r="D22" s="78"/>
      <c r="E22" s="78"/>
      <c r="F22" s="78"/>
      <c r="G22" s="78"/>
      <c r="H22" s="78"/>
      <c r="I22" s="78"/>
      <c r="J22" s="78"/>
      <c r="K22" s="79"/>
      <c r="L22" s="98" t="s">
        <v>22</v>
      </c>
      <c r="M22" s="99"/>
      <c r="N22" s="99"/>
      <c r="O22" s="37">
        <f>SUM(O19:O21)</f>
        <v>0</v>
      </c>
    </row>
    <row r="23" spans="1:15" s="9" customFormat="1" ht="30" customHeight="1" x14ac:dyDescent="0.25">
      <c r="A23" s="77"/>
      <c r="B23" s="78"/>
      <c r="C23" s="78"/>
      <c r="D23" s="78"/>
      <c r="E23" s="78"/>
      <c r="F23" s="78"/>
      <c r="G23" s="78"/>
      <c r="H23" s="78"/>
      <c r="I23" s="78"/>
      <c r="J23" s="78"/>
      <c r="K23" s="79"/>
      <c r="L23" s="100" t="s">
        <v>30</v>
      </c>
      <c r="M23" s="101"/>
      <c r="N23" s="101"/>
      <c r="O23" s="38">
        <f>SUMIF(G:G,5%,M:M)</f>
        <v>0</v>
      </c>
    </row>
    <row r="24" spans="1:15" s="9" customFormat="1" ht="30" customHeight="1" x14ac:dyDescent="0.25">
      <c r="A24" s="77"/>
      <c r="B24" s="78"/>
      <c r="C24" s="78"/>
      <c r="D24" s="78"/>
      <c r="E24" s="78"/>
      <c r="F24" s="78"/>
      <c r="G24" s="78"/>
      <c r="H24" s="78"/>
      <c r="I24" s="78"/>
      <c r="J24" s="78"/>
      <c r="K24" s="79"/>
      <c r="L24" s="100" t="s">
        <v>31</v>
      </c>
      <c r="M24" s="101"/>
      <c r="N24" s="101"/>
      <c r="O24" s="38">
        <f>SUMIF(G:G,19%,M:M)</f>
        <v>0</v>
      </c>
    </row>
    <row r="25" spans="1:15" s="9" customFormat="1" ht="30" customHeight="1" x14ac:dyDescent="0.25">
      <c r="A25" s="77"/>
      <c r="B25" s="78"/>
      <c r="C25" s="78"/>
      <c r="D25" s="78"/>
      <c r="E25" s="78"/>
      <c r="F25" s="78"/>
      <c r="G25" s="78"/>
      <c r="H25" s="78"/>
      <c r="I25" s="78"/>
      <c r="J25" s="78"/>
      <c r="K25" s="79"/>
      <c r="L25" s="98" t="s">
        <v>32</v>
      </c>
      <c r="M25" s="99"/>
      <c r="N25" s="99"/>
      <c r="O25" s="37">
        <f>SUM(O23:O24)</f>
        <v>0</v>
      </c>
    </row>
    <row r="26" spans="1:15" s="9" customFormat="1" ht="30" customHeight="1" x14ac:dyDescent="0.25">
      <c r="A26" s="77"/>
      <c r="B26" s="78"/>
      <c r="C26" s="78"/>
      <c r="D26" s="78"/>
      <c r="E26" s="78"/>
      <c r="F26" s="78"/>
      <c r="G26" s="78"/>
      <c r="H26" s="78"/>
      <c r="I26" s="78"/>
      <c r="J26" s="78"/>
      <c r="K26" s="79"/>
      <c r="L26" s="96" t="s">
        <v>33</v>
      </c>
      <c r="M26" s="97"/>
      <c r="N26" s="97"/>
      <c r="O26" s="36">
        <f>SUMIF(I:I,8%,N:N)</f>
        <v>0</v>
      </c>
    </row>
    <row r="27" spans="1:15" s="9" customFormat="1" ht="37.5" customHeight="1" x14ac:dyDescent="0.25">
      <c r="A27" s="77"/>
      <c r="B27" s="78"/>
      <c r="C27" s="78"/>
      <c r="D27" s="78"/>
      <c r="E27" s="78"/>
      <c r="F27" s="78"/>
      <c r="G27" s="78"/>
      <c r="H27" s="78"/>
      <c r="I27" s="78"/>
      <c r="J27" s="78"/>
      <c r="K27" s="79"/>
      <c r="L27" s="94" t="s">
        <v>34</v>
      </c>
      <c r="M27" s="95"/>
      <c r="N27" s="95"/>
      <c r="O27" s="37">
        <f>SUM(O26)</f>
        <v>0</v>
      </c>
    </row>
    <row r="28" spans="1:15" s="9" customFormat="1" ht="32.25" customHeight="1" thickBot="1" x14ac:dyDescent="0.3">
      <c r="A28" s="80"/>
      <c r="B28" s="81"/>
      <c r="C28" s="81"/>
      <c r="D28" s="81"/>
      <c r="E28" s="81"/>
      <c r="F28" s="81"/>
      <c r="G28" s="81"/>
      <c r="H28" s="81"/>
      <c r="I28" s="81"/>
      <c r="J28" s="81"/>
      <c r="K28" s="82"/>
      <c r="L28" s="92" t="s">
        <v>35</v>
      </c>
      <c r="M28" s="93"/>
      <c r="N28" s="93"/>
      <c r="O28" s="39">
        <f>+O22+O25+O27</f>
        <v>0</v>
      </c>
    </row>
    <row r="30" spans="1:15" ht="50.1" customHeight="1" thickBot="1" x14ac:dyDescent="0.3">
      <c r="B30" s="83"/>
      <c r="C30" s="83"/>
    </row>
    <row r="31" spans="1:15" x14ac:dyDescent="0.25">
      <c r="B31" s="61" t="s">
        <v>36</v>
      </c>
      <c r="C31" s="61"/>
    </row>
    <row r="32" spans="1:15" ht="15" customHeight="1" x14ac:dyDescent="0.25">
      <c r="M32" s="41"/>
      <c r="N32" s="42"/>
      <c r="O32" s="43"/>
    </row>
    <row r="33" spans="1:17" ht="15.75" customHeight="1" x14ac:dyDescent="0.25">
      <c r="M33" s="41"/>
      <c r="N33" s="42"/>
      <c r="O33" s="43"/>
    </row>
    <row r="34" spans="1:17" ht="15" customHeight="1" x14ac:dyDescent="0.25">
      <c r="A34" s="10" t="s">
        <v>37</v>
      </c>
      <c r="M34" s="41"/>
      <c r="N34" s="42"/>
      <c r="O34" s="43"/>
    </row>
    <row r="35" spans="1:17" x14ac:dyDescent="0.25">
      <c r="A35" s="60" t="s">
        <v>38</v>
      </c>
      <c r="B35" s="60"/>
      <c r="C35" s="60"/>
      <c r="D35" s="60"/>
      <c r="E35" s="60"/>
      <c r="F35" s="60"/>
      <c r="G35" s="60"/>
      <c r="H35" s="60"/>
      <c r="I35" s="60"/>
      <c r="J35" s="60"/>
      <c r="K35" s="60"/>
      <c r="L35" s="60"/>
      <c r="M35" s="60"/>
      <c r="N35" s="60"/>
      <c r="O35" s="60"/>
      <c r="P35" s="2"/>
      <c r="Q35" s="2"/>
    </row>
    <row r="36" spans="1:17" ht="15" customHeight="1" x14ac:dyDescent="0.25">
      <c r="A36" s="59" t="s">
        <v>39</v>
      </c>
      <c r="B36" s="59"/>
      <c r="C36" s="59"/>
      <c r="D36" s="59"/>
      <c r="E36" s="59"/>
      <c r="F36" s="59"/>
      <c r="G36" s="59"/>
      <c r="H36" s="59"/>
      <c r="I36" s="59"/>
      <c r="J36" s="59"/>
      <c r="K36" s="59"/>
      <c r="L36" s="59"/>
      <c r="M36" s="59"/>
      <c r="N36" s="59"/>
      <c r="O36" s="59"/>
      <c r="P36" s="40"/>
      <c r="Q36" s="40"/>
    </row>
    <row r="37" spans="1:17" x14ac:dyDescent="0.25">
      <c r="A37" s="58" t="s">
        <v>40</v>
      </c>
      <c r="B37" s="58"/>
      <c r="C37" s="58"/>
      <c r="D37" s="58"/>
      <c r="E37" s="58"/>
      <c r="F37" s="58"/>
      <c r="G37" s="58"/>
      <c r="H37" s="58"/>
      <c r="I37" s="58"/>
      <c r="J37" s="58"/>
      <c r="K37" s="58"/>
      <c r="L37" s="58"/>
      <c r="M37" s="58"/>
      <c r="N37" s="58"/>
      <c r="O37" s="58"/>
      <c r="P37" s="5"/>
      <c r="Q37" s="5"/>
    </row>
    <row r="38" spans="1:17" x14ac:dyDescent="0.25">
      <c r="A38" s="58" t="s">
        <v>41</v>
      </c>
      <c r="B38" s="58"/>
      <c r="C38" s="58"/>
      <c r="D38" s="58"/>
      <c r="E38" s="58"/>
      <c r="F38" s="58"/>
      <c r="G38" s="58"/>
      <c r="H38" s="58"/>
      <c r="I38" s="58"/>
      <c r="J38" s="58"/>
      <c r="K38" s="58"/>
      <c r="L38" s="58"/>
      <c r="M38" s="58"/>
      <c r="N38" s="58"/>
      <c r="O38" s="58"/>
      <c r="P38" s="5"/>
      <c r="Q38" s="5"/>
    </row>
    <row r="39" spans="1:17" x14ac:dyDescent="0.25">
      <c r="K39" s="2"/>
      <c r="L39" s="2"/>
      <c r="M39" s="2"/>
      <c r="N39" s="2"/>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sheetData>
  <sheetProtection algorithmName="SHA-512" hashValue="0ux/ajEgN7WnJK1aFNlNJo3BE/kyzBzmAe8mxAH7P66+Nyi+ZmbmM7Jgn65vgyYsxV7oZRMB2z/o6k1fS1B8iA==" saltValue="4nVAZEnBA38CT/IcfPlVRw==" spinCount="100000" sheet="1" scenarios="1" selectLockedCells="1"/>
  <mergeCells count="35">
    <mergeCell ref="L23:N23"/>
    <mergeCell ref="L22:N22"/>
    <mergeCell ref="L21:N21"/>
    <mergeCell ref="L20:N20"/>
    <mergeCell ref="L19:N19"/>
    <mergeCell ref="L28:N28"/>
    <mergeCell ref="L27:N27"/>
    <mergeCell ref="L26:N26"/>
    <mergeCell ref="L25:N25"/>
    <mergeCell ref="L24:N24"/>
    <mergeCell ref="A20:K28"/>
    <mergeCell ref="F9:I9"/>
    <mergeCell ref="B30:C30"/>
    <mergeCell ref="A9:B11"/>
    <mergeCell ref="D9:E9"/>
    <mergeCell ref="D11:E11"/>
    <mergeCell ref="A19:K19"/>
    <mergeCell ref="M11:N11"/>
    <mergeCell ref="M9:N9"/>
    <mergeCell ref="K9:L9"/>
    <mergeCell ref="K11:L11"/>
    <mergeCell ref="F11:I11"/>
    <mergeCell ref="A2:A5"/>
    <mergeCell ref="B2:M2"/>
    <mergeCell ref="N2:O2"/>
    <mergeCell ref="B3:M3"/>
    <mergeCell ref="N3:O3"/>
    <mergeCell ref="B4:M5"/>
    <mergeCell ref="N4:O4"/>
    <mergeCell ref="N5:O5"/>
    <mergeCell ref="A38:O38"/>
    <mergeCell ref="A37:O37"/>
    <mergeCell ref="A36:O36"/>
    <mergeCell ref="A35:O35"/>
    <mergeCell ref="B31:C3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8"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G14:G18</xm:sqref>
        </x14:dataValidation>
        <x14:dataValidation type="list" allowBlank="1" showInputMessage="1" showErrorMessage="1" xr:uid="{00000000-0002-0000-0000-000008000000}">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4"/>
      <c r="C2" s="124"/>
      <c r="D2" s="115" t="s">
        <v>0</v>
      </c>
      <c r="E2" s="117"/>
      <c r="F2" s="117"/>
      <c r="G2" s="117"/>
      <c r="H2" s="116"/>
      <c r="I2" s="115" t="s">
        <v>1</v>
      </c>
      <c r="J2" s="116"/>
      <c r="K2" s="55"/>
    </row>
    <row r="3" spans="2:11" ht="15" customHeight="1" x14ac:dyDescent="0.25">
      <c r="B3" s="124"/>
      <c r="C3" s="124"/>
      <c r="D3" s="115" t="s">
        <v>2</v>
      </c>
      <c r="E3" s="117"/>
      <c r="F3" s="117"/>
      <c r="G3" s="117"/>
      <c r="H3" s="116"/>
      <c r="I3" s="115" t="s">
        <v>77</v>
      </c>
      <c r="J3" s="116"/>
      <c r="K3" s="54"/>
    </row>
    <row r="4" spans="2:11" ht="15" customHeight="1" x14ac:dyDescent="0.25">
      <c r="B4" s="124"/>
      <c r="C4" s="124"/>
      <c r="D4" s="118" t="s">
        <v>3</v>
      </c>
      <c r="E4" s="119"/>
      <c r="F4" s="119"/>
      <c r="G4" s="119"/>
      <c r="H4" s="120"/>
      <c r="I4" s="115" t="s">
        <v>79</v>
      </c>
      <c r="J4" s="116"/>
      <c r="K4" s="54"/>
    </row>
    <row r="5" spans="2:11" ht="15" customHeight="1" x14ac:dyDescent="0.25">
      <c r="B5" s="124"/>
      <c r="C5" s="124"/>
      <c r="D5" s="121"/>
      <c r="E5" s="122"/>
      <c r="F5" s="122"/>
      <c r="G5" s="122"/>
      <c r="H5" s="123"/>
      <c r="I5" s="115" t="s">
        <v>47</v>
      </c>
      <c r="J5" s="116"/>
      <c r="K5" s="54"/>
    </row>
    <row r="6" spans="2:11" x14ac:dyDescent="0.25">
      <c r="K6" s="46"/>
    </row>
    <row r="7" spans="2:11" ht="15.75" customHeight="1" x14ac:dyDescent="0.25">
      <c r="B7" s="113" t="s">
        <v>48</v>
      </c>
      <c r="C7" s="113"/>
      <c r="D7" s="113"/>
      <c r="E7" s="113"/>
      <c r="F7" s="113"/>
      <c r="G7" s="113"/>
      <c r="H7" s="113"/>
      <c r="I7" s="113"/>
      <c r="J7" s="113"/>
      <c r="K7" s="51"/>
    </row>
    <row r="8" spans="2:11" ht="15.75" customHeight="1" x14ac:dyDescent="0.25">
      <c r="B8" s="110" t="s">
        <v>49</v>
      </c>
      <c r="C8" s="110" t="s">
        <v>50</v>
      </c>
      <c r="D8" s="110"/>
      <c r="E8" s="110"/>
      <c r="F8" s="110"/>
      <c r="G8" s="113" t="s">
        <v>51</v>
      </c>
      <c r="H8" s="113"/>
      <c r="I8" s="113"/>
      <c r="J8" s="113"/>
      <c r="K8" s="51"/>
    </row>
    <row r="9" spans="2:11" ht="15.75" customHeight="1" x14ac:dyDescent="0.25">
      <c r="B9" s="110"/>
      <c r="C9" s="50" t="s">
        <v>52</v>
      </c>
      <c r="D9" s="50" t="s">
        <v>53</v>
      </c>
      <c r="E9" s="110" t="s">
        <v>54</v>
      </c>
      <c r="F9" s="110"/>
      <c r="G9" s="113"/>
      <c r="H9" s="113"/>
      <c r="I9" s="113"/>
      <c r="J9" s="113"/>
      <c r="K9" s="51"/>
    </row>
    <row r="10" spans="2:11" ht="15.75" customHeight="1" x14ac:dyDescent="0.25">
      <c r="B10" s="48">
        <v>1</v>
      </c>
      <c r="C10" s="48">
        <v>2021</v>
      </c>
      <c r="D10" s="48">
        <v>5</v>
      </c>
      <c r="E10" s="111">
        <v>24</v>
      </c>
      <c r="F10" s="111"/>
      <c r="G10" s="125" t="s">
        <v>55</v>
      </c>
      <c r="H10" s="125"/>
      <c r="I10" s="125"/>
      <c r="J10" s="125"/>
      <c r="K10" s="53"/>
    </row>
    <row r="11" spans="2:11" ht="57.75" customHeight="1" x14ac:dyDescent="0.25">
      <c r="B11" s="48">
        <v>2</v>
      </c>
      <c r="C11" s="48">
        <v>2022</v>
      </c>
      <c r="D11" s="48">
        <v>5</v>
      </c>
      <c r="E11" s="104">
        <v>31</v>
      </c>
      <c r="F11" s="105"/>
      <c r="G11" s="106" t="s">
        <v>56</v>
      </c>
      <c r="H11" s="107"/>
      <c r="I11" s="107"/>
      <c r="J11" s="108"/>
      <c r="K11" s="53"/>
    </row>
    <row r="12" spans="2:11" ht="82.5" customHeight="1" x14ac:dyDescent="0.25">
      <c r="B12" s="48">
        <v>3</v>
      </c>
      <c r="C12" s="48">
        <v>2022</v>
      </c>
      <c r="D12" s="48">
        <v>7</v>
      </c>
      <c r="E12" s="104">
        <v>27</v>
      </c>
      <c r="F12" s="105"/>
      <c r="G12" s="106" t="s">
        <v>57</v>
      </c>
      <c r="H12" s="107"/>
      <c r="I12" s="107"/>
      <c r="J12" s="108"/>
      <c r="K12" s="53"/>
    </row>
    <row r="13" spans="2:11" ht="100.5" customHeight="1" x14ac:dyDescent="0.25">
      <c r="B13" s="48">
        <v>4</v>
      </c>
      <c r="C13" s="48">
        <v>2023</v>
      </c>
      <c r="D13" s="48">
        <v>11</v>
      </c>
      <c r="E13" s="104">
        <v>30</v>
      </c>
      <c r="F13" s="105"/>
      <c r="G13" s="106" t="s">
        <v>72</v>
      </c>
      <c r="H13" s="107"/>
      <c r="I13" s="107"/>
      <c r="J13" s="108"/>
      <c r="K13" s="53"/>
    </row>
    <row r="14" spans="2:11" ht="70.5" customHeight="1" x14ac:dyDescent="0.25">
      <c r="B14" s="48">
        <v>5</v>
      </c>
      <c r="C14" s="48">
        <v>2024</v>
      </c>
      <c r="D14" s="56" t="s">
        <v>71</v>
      </c>
      <c r="E14" s="104">
        <v>27</v>
      </c>
      <c r="F14" s="105"/>
      <c r="G14" s="106" t="s">
        <v>73</v>
      </c>
      <c r="H14" s="107"/>
      <c r="I14" s="107"/>
      <c r="J14" s="108"/>
      <c r="K14" s="53"/>
    </row>
    <row r="15" spans="2:11" ht="76.5" customHeight="1" x14ac:dyDescent="0.25">
      <c r="B15" s="48">
        <v>6</v>
      </c>
      <c r="C15" s="48">
        <v>2024</v>
      </c>
      <c r="D15" s="56" t="s">
        <v>74</v>
      </c>
      <c r="E15" s="104"/>
      <c r="F15" s="105"/>
      <c r="G15" s="106" t="s">
        <v>76</v>
      </c>
      <c r="H15" s="107"/>
      <c r="I15" s="107"/>
      <c r="J15" s="108"/>
      <c r="K15" s="53"/>
    </row>
    <row r="16" spans="2:11" ht="15.75" customHeight="1" x14ac:dyDescent="0.25">
      <c r="B16" s="110" t="s">
        <v>58</v>
      </c>
      <c r="C16" s="110"/>
      <c r="D16" s="110"/>
      <c r="E16" s="110"/>
      <c r="F16" s="110"/>
      <c r="G16" s="110"/>
      <c r="H16" s="110"/>
      <c r="I16" s="110"/>
      <c r="J16" s="110"/>
      <c r="K16" s="49"/>
    </row>
    <row r="17" spans="2:11" x14ac:dyDescent="0.25">
      <c r="B17" s="110" t="s">
        <v>59</v>
      </c>
      <c r="C17" s="110"/>
      <c r="D17" s="110"/>
      <c r="E17" s="110"/>
      <c r="F17" s="110" t="s">
        <v>60</v>
      </c>
      <c r="G17" s="110"/>
      <c r="H17" s="110"/>
      <c r="I17" s="110"/>
      <c r="J17" s="110"/>
      <c r="K17" s="49"/>
    </row>
    <row r="18" spans="2:11" ht="15.75" customHeight="1" x14ac:dyDescent="0.25">
      <c r="B18" s="111" t="s">
        <v>61</v>
      </c>
      <c r="C18" s="111"/>
      <c r="D18" s="111"/>
      <c r="E18" s="111"/>
      <c r="F18" s="111" t="s">
        <v>75</v>
      </c>
      <c r="G18" s="111"/>
      <c r="H18" s="111"/>
      <c r="I18" s="111"/>
      <c r="J18" s="111"/>
      <c r="K18" s="47"/>
    </row>
    <row r="19" spans="2:11" x14ac:dyDescent="0.25">
      <c r="B19" s="110" t="s">
        <v>62</v>
      </c>
      <c r="C19" s="110"/>
      <c r="D19" s="110"/>
      <c r="E19" s="110"/>
      <c r="F19" s="110"/>
      <c r="G19" s="110"/>
      <c r="H19" s="110"/>
      <c r="I19" s="110"/>
      <c r="J19" s="110"/>
      <c r="K19" s="49"/>
    </row>
    <row r="20" spans="2:11" x14ac:dyDescent="0.25">
      <c r="B20" s="110" t="s">
        <v>59</v>
      </c>
      <c r="C20" s="110"/>
      <c r="D20" s="110"/>
      <c r="E20" s="110"/>
      <c r="F20" s="110" t="s">
        <v>60</v>
      </c>
      <c r="G20" s="110"/>
      <c r="H20" s="110"/>
      <c r="I20" s="110"/>
      <c r="J20" s="110"/>
      <c r="K20" s="49"/>
    </row>
    <row r="21" spans="2:11" ht="15.75" customHeight="1" x14ac:dyDescent="0.25">
      <c r="B21" s="112" t="s">
        <v>63</v>
      </c>
      <c r="C21" s="112"/>
      <c r="D21" s="112"/>
      <c r="E21" s="112"/>
      <c r="F21" s="112" t="s">
        <v>64</v>
      </c>
      <c r="G21" s="112"/>
      <c r="H21" s="112"/>
      <c r="I21" s="112"/>
      <c r="J21" s="112"/>
      <c r="K21" s="52"/>
    </row>
    <row r="22" spans="2:11" ht="15.75" customHeight="1" x14ac:dyDescent="0.25">
      <c r="B22" s="113" t="s">
        <v>65</v>
      </c>
      <c r="C22" s="113"/>
      <c r="D22" s="113"/>
      <c r="E22" s="113"/>
      <c r="F22" s="113"/>
      <c r="G22" s="113"/>
      <c r="H22" s="113"/>
      <c r="I22" s="113"/>
      <c r="J22" s="113"/>
      <c r="K22" s="51"/>
    </row>
    <row r="23" spans="2:11" x14ac:dyDescent="0.25">
      <c r="B23" s="110" t="s">
        <v>59</v>
      </c>
      <c r="C23" s="110"/>
      <c r="D23" s="110"/>
      <c r="E23" s="110" t="s">
        <v>60</v>
      </c>
      <c r="F23" s="110"/>
      <c r="G23" s="110"/>
      <c r="H23" s="110" t="s">
        <v>66</v>
      </c>
      <c r="I23" s="110"/>
      <c r="J23" s="110"/>
      <c r="K23" s="49"/>
    </row>
    <row r="24" spans="2:11" x14ac:dyDescent="0.25">
      <c r="B24" s="110"/>
      <c r="C24" s="110"/>
      <c r="D24" s="110"/>
      <c r="E24" s="110"/>
      <c r="F24" s="110"/>
      <c r="G24" s="110"/>
      <c r="H24" s="50" t="s">
        <v>52</v>
      </c>
      <c r="I24" s="50" t="s">
        <v>53</v>
      </c>
      <c r="J24" s="50" t="s">
        <v>54</v>
      </c>
      <c r="K24" s="49"/>
    </row>
    <row r="25" spans="2:11" x14ac:dyDescent="0.25">
      <c r="B25" s="111" t="s">
        <v>67</v>
      </c>
      <c r="C25" s="111"/>
      <c r="D25" s="111"/>
      <c r="E25" s="112" t="s">
        <v>68</v>
      </c>
      <c r="F25" s="112"/>
      <c r="G25" s="112"/>
      <c r="H25" s="48">
        <v>2024</v>
      </c>
      <c r="I25" s="56" t="s">
        <v>74</v>
      </c>
      <c r="J25" s="48"/>
      <c r="K25" s="47"/>
    </row>
    <row r="26" spans="2:11" x14ac:dyDescent="0.25">
      <c r="K26" s="46"/>
    </row>
    <row r="27" spans="2:11" ht="56.25" customHeight="1" x14ac:dyDescent="0.25">
      <c r="B27" s="46"/>
      <c r="C27" s="109" t="s">
        <v>69</v>
      </c>
      <c r="D27" s="109"/>
      <c r="E27" s="109"/>
      <c r="F27" s="109"/>
      <c r="G27" s="109"/>
      <c r="H27" s="109"/>
      <c r="I27" s="109"/>
      <c r="K27" s="46"/>
    </row>
    <row r="28" spans="2:11" ht="16.5" customHeight="1" x14ac:dyDescent="0.25">
      <c r="E28" s="114" t="s">
        <v>70</v>
      </c>
      <c r="F28" s="114"/>
      <c r="G28" s="114"/>
      <c r="H28" s="114"/>
      <c r="I28" s="114"/>
      <c r="J28" s="114"/>
      <c r="K28" s="45"/>
    </row>
    <row r="29" spans="2:11" x14ac:dyDescent="0.25">
      <c r="B29" s="46"/>
      <c r="C29" s="46"/>
      <c r="D29" s="46"/>
      <c r="E29" s="114"/>
      <c r="F29" s="114"/>
      <c r="G29" s="114"/>
      <c r="H29" s="114"/>
      <c r="I29" s="114"/>
      <c r="J29" s="114"/>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2024-08-21T23:01:42Z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