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35/DOCUEMNTOS PARA PUBLICACIÓN/"/>
    </mc:Choice>
  </mc:AlternateContent>
  <xr:revisionPtr revIDLastSave="38" documentId="8_{CB8AFAED-8353-46A0-AA11-865BD94B389F}" xr6:coauthVersionLast="47" xr6:coauthVersionMax="47" xr10:uidLastSave="{461CE91E-693D-4F9D-8E17-EDF1F1B5A36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9" i="7"/>
  <c r="O18" i="7"/>
  <c r="L14" i="7"/>
  <c r="M14" i="7" s="1"/>
  <c r="J14" i="7"/>
  <c r="H14" i="7"/>
  <c r="K15" i="7" l="1"/>
  <c r="K16" i="7"/>
  <c r="N16" i="7"/>
  <c r="O16" i="7" s="1"/>
  <c r="N15" i="7"/>
  <c r="O15" i="7" s="1"/>
  <c r="O17" i="7"/>
  <c r="O20" i="7" s="1"/>
  <c r="K14" i="7"/>
  <c r="O24" i="7"/>
  <c r="O25" i="7" s="1"/>
  <c r="N14" i="7"/>
  <c r="O14" i="7" s="1"/>
  <c r="O22" i="7" l="1"/>
  <c r="O23" i="7" s="1"/>
  <c r="O26" i="7" s="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<sst xmlns="http://schemas.openxmlformats.org/spreadsheetml/2006/main" count="102" uniqueCount="85">
  <si>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</si>
  <si>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</si>
  <si>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</si>
  <si>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</si>
  <si>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</si>
  <si>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</si>
  <si>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</si>
  <si>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</si>
  <si>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</si>
  <si>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</si>
  <si>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</si>
  <si>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</si>
  <si>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</si>
  <si>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</si>
  <si>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</si>
  <si>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</si>
  <si>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</si>
  <si>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</si>
  <si>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</si>
  <si>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</si>
  <si>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</si>
  <si>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</si>
  <si>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</si>
  <si>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</si>
  <si>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</si>
  <si>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</si>
  <si>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</si>
  <si>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</si>
  <si>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</si>
  <si>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</si>
  <si>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</si>
  <si>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</si>
  <si>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</si>
  <si>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</si>
  <si>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</si>
  <si>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</si>
  <si>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</si>
  <si>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</si>
  <si>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</si>
  <si>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</si>
  <si>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</si>
  <si>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</si>
  <si>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</si>
  <si>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</si>
  <si>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</si>
  <si>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</si>
  <si>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</si>
  <si>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</si>
  <si>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</si>
  <si>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</si>
  <si>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</si>
  <si>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</si>
  <si>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</si>
  <si>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</si>
  <si>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</si>
  <si>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</si>
  <si>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</si>
  <si>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</si>
  <si>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</si>
  <si>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</si>
  <si>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</si>
  <si>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</si>
  <si>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</si>
  <si>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</si>
  <si>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</si>
  <si>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</si>
  <si>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</si>
  <si>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</si>
  <si>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</si>
  <si>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</si>
  <si>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</si>
  <si>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</si>
  <si>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</si>
  <si>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</si>
  <si>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</si>
  <si>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</si>
  <si>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</si>
  <si>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</si>
  <si>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</si>
  <si>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</si>
  <si>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</si>
  <si>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</si>
  <si>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licenciamiento - Tipo de Certificado: Secure site - SSL OV Intermedio Nivel de Cifrado: 40 bits como mínimo a 256 bits. Compatibilidad con Algoritmos de cifrado: RSA Otras características: Autenticación empresarial completa, Sealin-Search, Escaneo de malware y vulnerabilidades, Verificador de instalación, Compatibilidad universal con navegadores, CT LOG, registro de transparencia de certificado Google, Reemisión sin costo durante la vigencia del certificado,¿Compatibilidad con SAN, (Subject Alternative Names). Vigencia por unidad 1 Año. Sello de Seguridad</t>
  </si>
  <si>
    <t>Servicio de licenciamiento - Tipo de certificado: Secure Site Pro – SSL OV AVANZADO Nivel de Cifrado: 128 bits como mínimo a 256 bits. Compatibilidad con Algoritmos de cifrado: PQC, ECC y RSA Otras características: Autenticación empresarial completa, Sealin-Search, Escaneo de malware + vulnerabilidades + listas negras + SPAM +inyeccion de SQL + Cross site scripting (XSS) + Risk Score + Básico vulnerabilidades CMS , Verificador de instalación, Compatibilidad universal con navegadores, CT LOG, registro de transparencia de certificado google , Soporte Sitelock (24x7x365), escaneo diario de código, BD y CMS, espacio de backup (10GB), Esacneo SMART: Malware, DB, CMS, Solución SMART Patch – Fix, Reporte semanal WAF (TrueView), Advanced CDN Caching (TrueShield), Bloqueo de Bad Bot , Protección anti Backdoor, Prevención OWASP, Soporte DV SSL personalizado en WAF, WAF 2-factor auth (SMS + Email), Reporte Firewall PCI, Soporte para RED WAF SSL, Protección Layer 3 + 4 DDoS, Reemisión sin costo durante la vigencia del certificado,¿Compatibilidad con SAN, (Subject Alternative Names). Vigencia por unidad 12 Meses. Sello de Seguridad</t>
  </si>
  <si>
    <t xml:space="preserve">Servicio de licenciamiento - Tipo de certificado: Secure Site pro - SSL EV AVANZADO Nivel de Cifrado: 128 bits como mínimo a 256 bits.
Compatibilidad con Algoritmos de cifrado: PQC, ECC y RSA
Barra de direcciones Verde, Validación Extendida, tecnología
anti-phishing EV
Otras características: Autenticación empresarial completa, Sealin-Search, Escaneo de malware + vulnerabilidades + listas
negras + SPAM +inyeccion de SQL + Cross site scripting (XSS)
+ Risk Score + Básico vulnerabilidades CMS , Verificador de
instalación, Compatibilidad universal con navegadores, CT LOG,
registro de transparencia de certificado google , Soporte Sitelock
(24x7x365), escaneo diario de código, BD y CMS, espacio de
backup (10GB), Esacneo SMART: Malware, DB,
CMS, Solución SMART Patch – Fix, Reporte semanal WAF
(TrueView), Advanced CDN Caching (TrueShield), Bloqueo de
Bad Bot , Protección anti Backdoor, Prevención OWASP,
Soporte DV SSL personalizado en WAF, WAF 2-factor auth
(SMS + Email), Reporte Firewall PCI, Soporte para RED WAF
SSL, Protección Layer 3 + 4 DDoS, Reemisión sin costo durante
la vigencia del certificado,¿Compatibilidad con SAN, (Subject
Alternative Names). Vigencia por unidad 12 Meses.
Sello de Seguridad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</si>
</sst>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1" zoomScale="90" zoomScaleNormal="70" zoomScaleSheetLayoutView="90" zoomScalePageLayoutView="55" workbookViewId="0">
      <selection activeCell="C16" sqref="C16"/>
    </sheetView>
  </sheetViews>
  <sheetFormatPr baseColWidth="10" defaultColWidth="11.42578125" defaultRowHeight="15" x14ac:dyDescent="0.25"/>
  <cols>
    <col min="1" max="1" width="10.42578125" style="2" customWidth="1"/>
    <col min="2" max="2" width="59.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7"/>
      <c r="B2" s="98" t="s">
        <v>0</v>
      </c>
      <c r="C2" s="98"/>
      <c r="D2" s="98"/>
      <c r="E2" s="98"/>
      <c r="F2" s="98"/>
      <c r="G2" s="98"/>
      <c r="H2" s="98"/>
      <c r="I2" s="98"/>
      <c r="J2" s="98"/>
      <c r="K2" s="98"/>
      <c r="L2" s="98"/>
      <c r="M2" s="98"/>
      <c r="N2" s="99" t="s">
        <v>80</v>
      </c>
      <c r="O2" s="99"/>
    </row>
    <row r="3" spans="1:15" ht="15.75" customHeight="1" x14ac:dyDescent="0.25">
      <c r="A3" s="97"/>
      <c r="B3" s="98" t="s">
        <v>2</v>
      </c>
      <c r="C3" s="98"/>
      <c r="D3" s="98"/>
      <c r="E3" s="98"/>
      <c r="F3" s="98"/>
      <c r="G3" s="98"/>
      <c r="H3" s="98"/>
      <c r="I3" s="98"/>
      <c r="J3" s="98"/>
      <c r="K3" s="98"/>
      <c r="L3" s="98"/>
      <c r="M3" s="98"/>
      <c r="N3" s="99" t="s">
        <v>77</v>
      </c>
      <c r="O3" s="99"/>
    </row>
    <row r="4" spans="1:15" ht="16.5" customHeight="1" x14ac:dyDescent="0.25">
      <c r="A4" s="97"/>
      <c r="B4" s="98" t="s">
        <v>3</v>
      </c>
      <c r="C4" s="98"/>
      <c r="D4" s="98"/>
      <c r="E4" s="98"/>
      <c r="F4" s="98"/>
      <c r="G4" s="98"/>
      <c r="H4" s="98"/>
      <c r="I4" s="98"/>
      <c r="J4" s="98"/>
      <c r="K4" s="98"/>
      <c r="L4" s="98"/>
      <c r="M4" s="98"/>
      <c r="N4" s="99" t="s">
        <v>79</v>
      </c>
      <c r="O4" s="99"/>
    </row>
    <row r="5" spans="1:15" ht="15" customHeight="1" x14ac:dyDescent="0.25">
      <c r="A5" s="97"/>
      <c r="B5" s="98"/>
      <c r="C5" s="98"/>
      <c r="D5" s="98"/>
      <c r="E5" s="98"/>
      <c r="F5" s="98"/>
      <c r="G5" s="98"/>
      <c r="H5" s="98"/>
      <c r="I5" s="98"/>
      <c r="J5" s="98"/>
      <c r="K5" s="98"/>
      <c r="L5" s="98"/>
      <c r="M5" s="98"/>
      <c r="N5" s="99" t="s">
        <v>4</v>
      </c>
      <c r="O5" s="99"/>
    </row>
    <row r="7" spans="1:15" x14ac:dyDescent="0.25">
      <c r="A7" s="5" t="s">
        <v>5</v>
      </c>
    </row>
    <row r="8" spans="1:15" ht="9.9499999999999993" customHeight="1" x14ac:dyDescent="0.25">
      <c r="A8" s="6"/>
    </row>
    <row r="9" spans="1:15" ht="30" customHeight="1" x14ac:dyDescent="0.25">
      <c r="A9" s="83" t="s">
        <v>6</v>
      </c>
      <c r="B9" s="84"/>
      <c r="D9" s="89" t="s">
        <v>7</v>
      </c>
      <c r="E9" s="90"/>
      <c r="F9" s="79"/>
      <c r="G9" s="80"/>
      <c r="H9" s="80"/>
      <c r="I9" s="81"/>
      <c r="K9" s="89" t="s">
        <v>8</v>
      </c>
      <c r="L9" s="90"/>
      <c r="M9" s="95"/>
      <c r="N9" s="96"/>
    </row>
    <row r="10" spans="1:15" ht="8.25" customHeight="1" x14ac:dyDescent="0.25">
      <c r="A10" s="85"/>
      <c r="B10" s="86"/>
      <c r="C10" s="7"/>
      <c r="E10" s="8"/>
      <c r="F10" s="8"/>
      <c r="M10" s="8"/>
      <c r="N10" s="2"/>
    </row>
    <row r="11" spans="1:15" ht="30" customHeight="1" x14ac:dyDescent="0.25">
      <c r="A11" s="87"/>
      <c r="B11" s="88"/>
      <c r="D11" s="89" t="s">
        <v>9</v>
      </c>
      <c r="E11" s="90"/>
      <c r="F11" s="79"/>
      <c r="G11" s="80"/>
      <c r="H11" s="80"/>
      <c r="I11" s="81"/>
      <c r="K11" s="89" t="s">
        <v>10</v>
      </c>
      <c r="L11" s="90"/>
      <c r="M11" s="93"/>
      <c r="N11" s="94"/>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54.25" customHeight="1" x14ac:dyDescent="0.25">
      <c r="A14" s="26">
        <v>1</v>
      </c>
      <c r="B14" s="57" t="s">
        <v>82</v>
      </c>
      <c r="C14" s="12"/>
      <c r="D14" s="57">
        <v>12</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380.25" customHeight="1" x14ac:dyDescent="0.25">
      <c r="A15" s="26">
        <v>2</v>
      </c>
      <c r="B15" s="57" t="s">
        <v>83</v>
      </c>
      <c r="C15" s="12"/>
      <c r="D15" s="57">
        <v>10</v>
      </c>
      <c r="E15" s="57"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395.25" customHeight="1" thickBot="1" x14ac:dyDescent="0.3">
      <c r="A16" s="26">
        <v>3</v>
      </c>
      <c r="B16" s="57" t="s">
        <v>84</v>
      </c>
      <c r="C16" s="12"/>
      <c r="D16" s="57">
        <v>2</v>
      </c>
      <c r="E16" s="57" t="s">
        <v>81</v>
      </c>
      <c r="F16" s="13"/>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
      <c r="A17" s="91" t="s">
        <v>26</v>
      </c>
      <c r="B17" s="92"/>
      <c r="C17" s="92"/>
      <c r="D17" s="92"/>
      <c r="E17" s="92"/>
      <c r="F17" s="92"/>
      <c r="G17" s="92"/>
      <c r="H17" s="92"/>
      <c r="I17" s="92"/>
      <c r="J17" s="92"/>
      <c r="K17" s="92"/>
      <c r="L17" s="64" t="s">
        <v>27</v>
      </c>
      <c r="M17" s="65"/>
      <c r="N17" s="65"/>
      <c r="O17" s="35">
        <f>SUMIF(G:G,0%,L:L)+SUMIF(G:G,"",L:L)</f>
        <v>0</v>
      </c>
    </row>
    <row r="18" spans="1:15" s="9" customFormat="1" ht="39" customHeight="1" x14ac:dyDescent="0.25">
      <c r="A18" s="70" t="s">
        <v>78</v>
      </c>
      <c r="B18" s="71"/>
      <c r="C18" s="71"/>
      <c r="D18" s="71"/>
      <c r="E18" s="71"/>
      <c r="F18" s="71"/>
      <c r="G18" s="71"/>
      <c r="H18" s="71"/>
      <c r="I18" s="71"/>
      <c r="J18" s="71"/>
      <c r="K18" s="72"/>
      <c r="L18" s="62" t="s">
        <v>28</v>
      </c>
      <c r="M18" s="63"/>
      <c r="N18" s="63"/>
      <c r="O18" s="36">
        <f>SUMIF(G:G,5%,L:L)</f>
        <v>0</v>
      </c>
    </row>
    <row r="19" spans="1:15" s="9" customFormat="1" ht="30" customHeight="1" x14ac:dyDescent="0.25">
      <c r="A19" s="73"/>
      <c r="B19" s="74"/>
      <c r="C19" s="74"/>
      <c r="D19" s="74"/>
      <c r="E19" s="74"/>
      <c r="F19" s="74"/>
      <c r="G19" s="74"/>
      <c r="H19" s="74"/>
      <c r="I19" s="74"/>
      <c r="J19" s="74"/>
      <c r="K19" s="75"/>
      <c r="L19" s="62" t="s">
        <v>29</v>
      </c>
      <c r="M19" s="63"/>
      <c r="N19" s="63"/>
      <c r="O19" s="36">
        <f>SUMIF(G:G,19%,L:L)</f>
        <v>0</v>
      </c>
    </row>
    <row r="20" spans="1:15" s="9" customFormat="1" ht="30" customHeight="1" x14ac:dyDescent="0.25">
      <c r="A20" s="73"/>
      <c r="B20" s="74"/>
      <c r="C20" s="74"/>
      <c r="D20" s="74"/>
      <c r="E20" s="74"/>
      <c r="F20" s="74"/>
      <c r="G20" s="74"/>
      <c r="H20" s="74"/>
      <c r="I20" s="74"/>
      <c r="J20" s="74"/>
      <c r="K20" s="75"/>
      <c r="L20" s="60" t="s">
        <v>22</v>
      </c>
      <c r="M20" s="61"/>
      <c r="N20" s="61"/>
      <c r="O20" s="37">
        <f>SUM(O17:O19)</f>
        <v>0</v>
      </c>
    </row>
    <row r="21" spans="1:15" s="9" customFormat="1" ht="30" customHeight="1" x14ac:dyDescent="0.25">
      <c r="A21" s="73"/>
      <c r="B21" s="74"/>
      <c r="C21" s="74"/>
      <c r="D21" s="74"/>
      <c r="E21" s="74"/>
      <c r="F21" s="74"/>
      <c r="G21" s="74"/>
      <c r="H21" s="74"/>
      <c r="I21" s="74"/>
      <c r="J21" s="74"/>
      <c r="K21" s="75"/>
      <c r="L21" s="58" t="s">
        <v>30</v>
      </c>
      <c r="M21" s="59"/>
      <c r="N21" s="59"/>
      <c r="O21" s="38">
        <f>SUMIF(G:G,5%,M:M)</f>
        <v>0</v>
      </c>
    </row>
    <row r="22" spans="1:15" s="9" customFormat="1" ht="30" customHeight="1" x14ac:dyDescent="0.25">
      <c r="A22" s="73"/>
      <c r="B22" s="74"/>
      <c r="C22" s="74"/>
      <c r="D22" s="74"/>
      <c r="E22" s="74"/>
      <c r="F22" s="74"/>
      <c r="G22" s="74"/>
      <c r="H22" s="74"/>
      <c r="I22" s="74"/>
      <c r="J22" s="74"/>
      <c r="K22" s="75"/>
      <c r="L22" s="58" t="s">
        <v>31</v>
      </c>
      <c r="M22" s="59"/>
      <c r="N22" s="59"/>
      <c r="O22" s="38">
        <f>SUMIF(G:G,19%,M:M)</f>
        <v>0</v>
      </c>
    </row>
    <row r="23" spans="1:15" s="9" customFormat="1" ht="30" customHeight="1" x14ac:dyDescent="0.25">
      <c r="A23" s="73"/>
      <c r="B23" s="74"/>
      <c r="C23" s="74"/>
      <c r="D23" s="74"/>
      <c r="E23" s="74"/>
      <c r="F23" s="74"/>
      <c r="G23" s="74"/>
      <c r="H23" s="74"/>
      <c r="I23" s="74"/>
      <c r="J23" s="74"/>
      <c r="K23" s="75"/>
      <c r="L23" s="60" t="s">
        <v>32</v>
      </c>
      <c r="M23" s="61"/>
      <c r="N23" s="61"/>
      <c r="O23" s="37">
        <f>SUM(O21:O22)</f>
        <v>0</v>
      </c>
    </row>
    <row r="24" spans="1:15" s="9" customFormat="1" ht="30" customHeight="1" x14ac:dyDescent="0.25">
      <c r="A24" s="73"/>
      <c r="B24" s="74"/>
      <c r="C24" s="74"/>
      <c r="D24" s="74"/>
      <c r="E24" s="74"/>
      <c r="F24" s="74"/>
      <c r="G24" s="74"/>
      <c r="H24" s="74"/>
      <c r="I24" s="74"/>
      <c r="J24" s="74"/>
      <c r="K24" s="75"/>
      <c r="L24" s="62" t="s">
        <v>33</v>
      </c>
      <c r="M24" s="63"/>
      <c r="N24" s="63"/>
      <c r="O24" s="36">
        <f>SUMIF(I:I,8%,N:N)</f>
        <v>0</v>
      </c>
    </row>
    <row r="25" spans="1:15" s="9" customFormat="1" ht="37.5" customHeight="1" x14ac:dyDescent="0.25">
      <c r="A25" s="73"/>
      <c r="B25" s="74"/>
      <c r="C25" s="74"/>
      <c r="D25" s="74"/>
      <c r="E25" s="74"/>
      <c r="F25" s="74"/>
      <c r="G25" s="74"/>
      <c r="H25" s="74"/>
      <c r="I25" s="74"/>
      <c r="J25" s="74"/>
      <c r="K25" s="75"/>
      <c r="L25" s="68" t="s">
        <v>34</v>
      </c>
      <c r="M25" s="69"/>
      <c r="N25" s="69"/>
      <c r="O25" s="37">
        <f>SUM(O24)</f>
        <v>0</v>
      </c>
    </row>
    <row r="26" spans="1:15" s="9" customFormat="1" ht="32.25" customHeight="1" thickBot="1" x14ac:dyDescent="0.3">
      <c r="A26" s="76"/>
      <c r="B26" s="77"/>
      <c r="C26" s="77"/>
      <c r="D26" s="77"/>
      <c r="E26" s="77"/>
      <c r="F26" s="77"/>
      <c r="G26" s="77"/>
      <c r="H26" s="77"/>
      <c r="I26" s="77"/>
      <c r="J26" s="77"/>
      <c r="K26" s="78"/>
      <c r="L26" s="66" t="s">
        <v>35</v>
      </c>
      <c r="M26" s="67"/>
      <c r="N26" s="67"/>
      <c r="O26" s="39">
        <f>+O20+O23+O25</f>
        <v>0</v>
      </c>
    </row>
    <row r="28" spans="1:15" ht="50.1" customHeight="1" thickBot="1" x14ac:dyDescent="0.3">
      <c r="B28" s="82"/>
      <c r="C28" s="82"/>
    </row>
    <row r="29" spans="1:15" x14ac:dyDescent="0.25">
      <c r="B29" s="103" t="s">
        <v>36</v>
      </c>
      <c r="C29" s="103"/>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102" t="s">
        <v>38</v>
      </c>
      <c r="B33" s="102"/>
      <c r="C33" s="102"/>
      <c r="D33" s="102"/>
      <c r="E33" s="102"/>
      <c r="F33" s="102"/>
      <c r="G33" s="102"/>
      <c r="H33" s="102"/>
      <c r="I33" s="102"/>
      <c r="J33" s="102"/>
      <c r="K33" s="102"/>
      <c r="L33" s="102"/>
      <c r="M33" s="102"/>
      <c r="N33" s="102"/>
      <c r="O33" s="102"/>
      <c r="P33" s="2"/>
      <c r="Q33" s="2"/>
    </row>
    <row r="34" spans="1:17" ht="15" customHeight="1" x14ac:dyDescent="0.25">
      <c r="A34" s="101" t="s">
        <v>39</v>
      </c>
      <c r="B34" s="101"/>
      <c r="C34" s="101"/>
      <c r="D34" s="101"/>
      <c r="E34" s="101"/>
      <c r="F34" s="101"/>
      <c r="G34" s="101"/>
      <c r="H34" s="101"/>
      <c r="I34" s="101"/>
      <c r="J34" s="101"/>
      <c r="K34" s="101"/>
      <c r="L34" s="101"/>
      <c r="M34" s="101"/>
      <c r="N34" s="101"/>
      <c r="O34" s="101"/>
      <c r="P34" s="40"/>
      <c r="Q34" s="40"/>
    </row>
    <row r="35" spans="1:17" x14ac:dyDescent="0.25">
      <c r="A35" s="100" t="s">
        <v>40</v>
      </c>
      <c r="B35" s="100"/>
      <c r="C35" s="100"/>
      <c r="D35" s="100"/>
      <c r="E35" s="100"/>
      <c r="F35" s="100"/>
      <c r="G35" s="100"/>
      <c r="H35" s="100"/>
      <c r="I35" s="100"/>
      <c r="J35" s="100"/>
      <c r="K35" s="100"/>
      <c r="L35" s="100"/>
      <c r="M35" s="100"/>
      <c r="N35" s="100"/>
      <c r="O35" s="100"/>
      <c r="P35" s="5"/>
      <c r="Q35" s="5"/>
    </row>
    <row r="36" spans="1:17" x14ac:dyDescent="0.25">
      <c r="A36" s="100" t="s">
        <v>41</v>
      </c>
      <c r="B36" s="100"/>
      <c r="C36" s="100"/>
      <c r="D36" s="100"/>
      <c r="E36" s="100"/>
      <c r="F36" s="100"/>
      <c r="G36" s="100"/>
      <c r="H36" s="100"/>
      <c r="I36" s="100"/>
      <c r="J36" s="100"/>
      <c r="K36" s="100"/>
      <c r="L36" s="100"/>
      <c r="M36" s="100"/>
      <c r="N36" s="100"/>
      <c r="O36" s="10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7KGVDzozTPeBHvyMbRVfiLbkrOeVCLrkiL2fLWLzRMvT/H7R42o5R7fQaB5vqYmuW6HD5FNGivSQZekKOpj96w==" saltValue="3ZncJv8Da1GOPVnp6kqkuQ=="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2024-09-20T21:58:32Z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