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6. ABS-FCD-229/PUBLICACION/"/>
    </mc:Choice>
  </mc:AlternateContent>
  <xr:revisionPtr revIDLastSave="167" documentId="13_ncr:1_{F325527D-AE3E-4150-8C66-BA9D114568FD}" xr6:coauthVersionLast="47" xr6:coauthVersionMax="47" xr10:uidLastSave="{1D7E267A-DD0F-42DA-9582-D6C2065B486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7" l="1"/>
  <c r="J16" i="7"/>
  <c r="H16" i="7"/>
  <c r="H17" i="7"/>
  <c r="J17" i="7"/>
  <c r="L17" i="7"/>
  <c r="M17" i="7" s="1"/>
  <c r="H15" i="7"/>
  <c r="J15" i="7"/>
  <c r="L15" i="7"/>
  <c r="M15" i="7" s="1"/>
  <c r="O20" i="7"/>
  <c r="O19" i="7"/>
  <c r="L14" i="7"/>
  <c r="M14" i="7" s="1"/>
  <c r="J14" i="7"/>
  <c r="H14" i="7"/>
  <c r="K16" i="7" l="1"/>
  <c r="M16" i="7"/>
  <c r="N16" i="7"/>
  <c r="O16" i="7" s="1"/>
  <c r="O23" i="7"/>
  <c r="O22" i="7"/>
  <c r="K15" i="7"/>
  <c r="K17" i="7"/>
  <c r="N17" i="7"/>
  <c r="O17" i="7" s="1"/>
  <c r="N15" i="7"/>
  <c r="O15" i="7" s="1"/>
  <c r="O18" i="7"/>
  <c r="O21" i="7" s="1"/>
  <c r="K14" i="7"/>
  <c r="O25" i="7"/>
  <c r="O26" i="7" s="1"/>
  <c r="N14" i="7"/>
  <c r="O14" i="7" s="1"/>
  <c r="O24" i="7" l="1"/>
  <c r="O27" i="7" s="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<sst xmlns="http://schemas.openxmlformats.org/spreadsheetml/2006/main" count="104" uniqueCount="86">
  <si>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</si>
  <si>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</si>
  <si>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</si>
  <si>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</si>
  <si>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</si>
  <si>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</si>
  <si>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</si>
  <si>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</si>
  <si>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</si>
  <si>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</si>
  <si>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</si>
  <si>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</si>
  <si>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</si>
  <si>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</si>
  <si>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</si>
  <si>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</si>
  <si>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</si>
  <si>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</si>
  <si>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</si>
  <si>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</si>
  <si>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</si>
  <si>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</si>
  <si>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</si>
  <si>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</si>
  <si>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</si>
  <si>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</si>
  <si>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</si>
  <si>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</si>
  <si>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</si>
  <si>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</si>
  <si>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</si>
  <si>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</si>
  <si>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</si>
  <si>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</si>
  <si>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</si>
  <si>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</si>
  <si>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</si>
  <si>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</si>
  <si>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</si>
  <si>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</si>
  <si>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</si>
  <si>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</si>
  <si>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</si>
  <si>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</si>
  <si>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</si>
  <si>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</si>
  <si>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</si>
  <si>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</si>
  <si>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</si>
  <si>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</si>
  <si>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</si>
  <si>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</si>
  <si>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</si>
  <si>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</si>
  <si>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</si>
  <si>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</si>
  <si>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</si>
  <si>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</si>
  <si>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</si>
  <si>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</si>
  <si>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</si>
  <si>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</si>
  <si>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</si>
  <si>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</si>
  <si>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</si>
  <si>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</si>
  <si>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</si>
  <si>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</si>
  <si>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</si>
  <si>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</si>
  <si>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</si>
  <si>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</si>
  <si>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</si>
  <si>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</si>
  <si>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</si>
  <si>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</si>
  <si>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</si>
  <si>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</si>
  <si>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</si>
  <si>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</si>
  <si>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</si>
  <si>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Licenciamiento Antivirus Endpoint Detection and Response Optimum - 1 año. </t>
  </si>
  <si>
    <t>Servicio de Licenciamiento Scan Engine, Server 1 año.</t>
  </si>
  <si>
    <t>Servicio de Licenciamiento Hybrid Cloud Security, Server 1 año.</t>
  </si>
  <si>
    <t>Servicios de Soporte 8x5 en la herramienta por 1 año, incluye Transferencia de conocimiento 6 horas y sesiones trimestrales de mantenimiento.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</si>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</sst>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6" zoomScale="90" zoomScaleNormal="70" zoomScaleSheetLayoutView="9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3.42578125" style="2" customWidth="1"/>
    <col min="6" max="6" width="31" style="2" customWidth="1"/>
    <col min="7" max="7" width="21" style="2" customWidth="1"/>
    <col min="8" max="8" width="24" style="2" customWidth="1"/>
    <col min="9" max="9" width="33.7109375" style="2" customWidth="1"/>
    <col min="10" max="10" width="29.28515625" style="2" customWidth="1"/>
    <col min="11" max="11" width="31.28515625" style="4" customWidth="1"/>
    <col min="12" max="12" width="30.28515625" style="4" customWidth="1"/>
    <col min="13" max="13" width="35.28515625" style="4" customWidth="1"/>
    <col min="14" max="14" width="36.140625" style="4" customWidth="1"/>
    <col min="15" max="15" width="37.8554687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x14ac:dyDescent="0.25">
      <c r="A14" s="26">
        <v>1</v>
      </c>
      <c r="B14" s="58" t="s">
        <v>81</v>
      </c>
      <c r="C14" s="57"/>
      <c r="D14" s="59">
        <v>3000</v>
      </c>
      <c r="E14" s="12" t="s">
        <v>85</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x14ac:dyDescent="0.25">
      <c r="A15" s="26">
        <v>2</v>
      </c>
      <c r="B15" s="58" t="s">
        <v>82</v>
      </c>
      <c r="C15" s="57"/>
      <c r="D15" s="59">
        <v>2</v>
      </c>
      <c r="E15" s="12" t="s">
        <v>85</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51" customHeight="1" x14ac:dyDescent="0.25">
      <c r="A16" s="26">
        <v>3</v>
      </c>
      <c r="B16" s="58" t="s">
        <v>83</v>
      </c>
      <c r="C16" s="57"/>
      <c r="D16" s="59">
        <v>30</v>
      </c>
      <c r="E16" s="12" t="s">
        <v>85</v>
      </c>
      <c r="F16" s="13"/>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63" customHeight="1" thickBot="1" x14ac:dyDescent="0.3">
      <c r="A17" s="26">
        <v>4</v>
      </c>
      <c r="B17" s="58" t="s">
        <v>84</v>
      </c>
      <c r="C17" s="57"/>
      <c r="D17" s="59">
        <v>1</v>
      </c>
      <c r="E17" s="12" t="s">
        <v>85</v>
      </c>
      <c r="F17" s="13"/>
      <c r="G17" s="11"/>
      <c r="H17" s="1">
        <f t="shared" ref="H17" si="20">+ROUND(F17*G17,0)</f>
        <v>0</v>
      </c>
      <c r="I17" s="11"/>
      <c r="J17" s="1">
        <f t="shared" ref="J17" si="21">ROUND(F17*I17,0)</f>
        <v>0</v>
      </c>
      <c r="K17" s="1">
        <f t="shared" ref="K17" si="22">ROUND(F17+H17+J17,0)</f>
        <v>0</v>
      </c>
      <c r="L17" s="1">
        <f t="shared" ref="L17" si="23">ROUND(F17*D17,0)</f>
        <v>0</v>
      </c>
      <c r="M17" s="1">
        <f t="shared" ref="M17" si="24">ROUND(L17*G17,0)</f>
        <v>0</v>
      </c>
      <c r="N17" s="1">
        <f t="shared" ref="N17" si="25">ROUND(L17*I17,0)</f>
        <v>0</v>
      </c>
      <c r="O17" s="27">
        <f t="shared" ref="O17" si="26">ROUND(L17+N17+M17,0)</f>
        <v>0</v>
      </c>
    </row>
    <row r="18" spans="1:15" s="9" customFormat="1" ht="42" customHeight="1" thickBot="1" x14ac:dyDescent="0.3">
      <c r="A18" s="93" t="s">
        <v>26</v>
      </c>
      <c r="B18" s="94"/>
      <c r="C18" s="94"/>
      <c r="D18" s="94"/>
      <c r="E18" s="94"/>
      <c r="F18" s="94"/>
      <c r="G18" s="94"/>
      <c r="H18" s="94"/>
      <c r="I18" s="94"/>
      <c r="J18" s="94"/>
      <c r="K18" s="94"/>
      <c r="L18" s="66" t="s">
        <v>27</v>
      </c>
      <c r="M18" s="67"/>
      <c r="N18" s="67"/>
      <c r="O18" s="35">
        <f>SUMIF(G:G,0%,L:L)+SUMIF(G:G,"",L:L)</f>
        <v>0</v>
      </c>
    </row>
    <row r="19" spans="1:15" s="9" customFormat="1" ht="39" customHeight="1" x14ac:dyDescent="0.25">
      <c r="A19" s="72" t="s">
        <v>78</v>
      </c>
      <c r="B19" s="73"/>
      <c r="C19" s="73"/>
      <c r="D19" s="73"/>
      <c r="E19" s="73"/>
      <c r="F19" s="73"/>
      <c r="G19" s="73"/>
      <c r="H19" s="73"/>
      <c r="I19" s="73"/>
      <c r="J19" s="73"/>
      <c r="K19" s="74"/>
      <c r="L19" s="64" t="s">
        <v>28</v>
      </c>
      <c r="M19" s="65"/>
      <c r="N19" s="65"/>
      <c r="O19" s="36">
        <f>SUMIF(G:G,5%,L:L)</f>
        <v>0</v>
      </c>
    </row>
    <row r="20" spans="1:15" s="9" customFormat="1" ht="30" customHeight="1" x14ac:dyDescent="0.25">
      <c r="A20" s="75"/>
      <c r="B20" s="76"/>
      <c r="C20" s="76"/>
      <c r="D20" s="76"/>
      <c r="E20" s="76"/>
      <c r="F20" s="76"/>
      <c r="G20" s="76"/>
      <c r="H20" s="76"/>
      <c r="I20" s="76"/>
      <c r="J20" s="76"/>
      <c r="K20" s="77"/>
      <c r="L20" s="64" t="s">
        <v>29</v>
      </c>
      <c r="M20" s="65"/>
      <c r="N20" s="65"/>
      <c r="O20" s="36">
        <f>SUMIF(G:G,19%,L:L)</f>
        <v>0</v>
      </c>
    </row>
    <row r="21" spans="1:15" s="9" customFormat="1" ht="30" customHeight="1" x14ac:dyDescent="0.25">
      <c r="A21" s="75"/>
      <c r="B21" s="76"/>
      <c r="C21" s="76"/>
      <c r="D21" s="76"/>
      <c r="E21" s="76"/>
      <c r="F21" s="76"/>
      <c r="G21" s="76"/>
      <c r="H21" s="76"/>
      <c r="I21" s="76"/>
      <c r="J21" s="76"/>
      <c r="K21" s="77"/>
      <c r="L21" s="62" t="s">
        <v>22</v>
      </c>
      <c r="M21" s="63"/>
      <c r="N21" s="63"/>
      <c r="O21" s="37">
        <f>SUM(O18:O20)</f>
        <v>0</v>
      </c>
    </row>
    <row r="22" spans="1:15" s="9" customFormat="1" ht="30" customHeight="1" x14ac:dyDescent="0.25">
      <c r="A22" s="75"/>
      <c r="B22" s="76"/>
      <c r="C22" s="76"/>
      <c r="D22" s="76"/>
      <c r="E22" s="76"/>
      <c r="F22" s="76"/>
      <c r="G22" s="76"/>
      <c r="H22" s="76"/>
      <c r="I22" s="76"/>
      <c r="J22" s="76"/>
      <c r="K22" s="77"/>
      <c r="L22" s="60" t="s">
        <v>30</v>
      </c>
      <c r="M22" s="61"/>
      <c r="N22" s="61"/>
      <c r="O22" s="38">
        <f>SUMIF(G:G,5%,M:M)</f>
        <v>0</v>
      </c>
    </row>
    <row r="23" spans="1:15" s="9" customFormat="1" ht="30" customHeight="1" x14ac:dyDescent="0.25">
      <c r="A23" s="75"/>
      <c r="B23" s="76"/>
      <c r="C23" s="76"/>
      <c r="D23" s="76"/>
      <c r="E23" s="76"/>
      <c r="F23" s="76"/>
      <c r="G23" s="76"/>
      <c r="H23" s="76"/>
      <c r="I23" s="76"/>
      <c r="J23" s="76"/>
      <c r="K23" s="77"/>
      <c r="L23" s="60" t="s">
        <v>31</v>
      </c>
      <c r="M23" s="61"/>
      <c r="N23" s="61"/>
      <c r="O23" s="38">
        <f>SUMIF(G:G,19%,M:M)</f>
        <v>0</v>
      </c>
    </row>
    <row r="24" spans="1:15" s="9" customFormat="1" ht="30" customHeight="1" x14ac:dyDescent="0.25">
      <c r="A24" s="75"/>
      <c r="B24" s="76"/>
      <c r="C24" s="76"/>
      <c r="D24" s="76"/>
      <c r="E24" s="76"/>
      <c r="F24" s="76"/>
      <c r="G24" s="76"/>
      <c r="H24" s="76"/>
      <c r="I24" s="76"/>
      <c r="J24" s="76"/>
      <c r="K24" s="77"/>
      <c r="L24" s="62" t="s">
        <v>32</v>
      </c>
      <c r="M24" s="63"/>
      <c r="N24" s="63"/>
      <c r="O24" s="37">
        <f>SUM(O22:O23)</f>
        <v>0</v>
      </c>
    </row>
    <row r="25" spans="1:15" s="9" customFormat="1" ht="30" customHeight="1" x14ac:dyDescent="0.25">
      <c r="A25" s="75"/>
      <c r="B25" s="76"/>
      <c r="C25" s="76"/>
      <c r="D25" s="76"/>
      <c r="E25" s="76"/>
      <c r="F25" s="76"/>
      <c r="G25" s="76"/>
      <c r="H25" s="76"/>
      <c r="I25" s="76"/>
      <c r="J25" s="76"/>
      <c r="K25" s="77"/>
      <c r="L25" s="64" t="s">
        <v>33</v>
      </c>
      <c r="M25" s="65"/>
      <c r="N25" s="65"/>
      <c r="O25" s="36">
        <f>SUMIF(I:I,8%,N:N)</f>
        <v>0</v>
      </c>
    </row>
    <row r="26" spans="1:15" s="9" customFormat="1" ht="37.5" customHeight="1" x14ac:dyDescent="0.25">
      <c r="A26" s="75"/>
      <c r="B26" s="76"/>
      <c r="C26" s="76"/>
      <c r="D26" s="76"/>
      <c r="E26" s="76"/>
      <c r="F26" s="76"/>
      <c r="G26" s="76"/>
      <c r="H26" s="76"/>
      <c r="I26" s="76"/>
      <c r="J26" s="76"/>
      <c r="K26" s="77"/>
      <c r="L26" s="70" t="s">
        <v>34</v>
      </c>
      <c r="M26" s="71"/>
      <c r="N26" s="71"/>
      <c r="O26" s="37">
        <f>SUM(O25)</f>
        <v>0</v>
      </c>
    </row>
    <row r="27" spans="1:15" s="9" customFormat="1" ht="32.25" customHeight="1" thickBot="1" x14ac:dyDescent="0.3">
      <c r="A27" s="78"/>
      <c r="B27" s="79"/>
      <c r="C27" s="79"/>
      <c r="D27" s="79"/>
      <c r="E27" s="79"/>
      <c r="F27" s="79"/>
      <c r="G27" s="79"/>
      <c r="H27" s="79"/>
      <c r="I27" s="79"/>
      <c r="J27" s="79"/>
      <c r="K27" s="80"/>
      <c r="L27" s="68" t="s">
        <v>35</v>
      </c>
      <c r="M27" s="69"/>
      <c r="N27" s="69"/>
      <c r="O27" s="39">
        <f>+O21+O24+O26</f>
        <v>0</v>
      </c>
    </row>
    <row r="29" spans="1:15" ht="50.1" customHeight="1" thickBot="1" x14ac:dyDescent="0.3">
      <c r="B29" s="84"/>
      <c r="C29" s="84"/>
    </row>
    <row r="30" spans="1:15" x14ac:dyDescent="0.25">
      <c r="B30" s="105" t="s">
        <v>36</v>
      </c>
      <c r="C30" s="105"/>
    </row>
    <row r="31" spans="1:15" ht="15" customHeight="1" x14ac:dyDescent="0.25">
      <c r="M31" s="41"/>
      <c r="N31" s="42"/>
      <c r="O31" s="43"/>
    </row>
    <row r="32" spans="1:15" ht="15.75" customHeight="1" x14ac:dyDescent="0.25">
      <c r="M32" s="41"/>
      <c r="N32" s="42"/>
      <c r="O32" s="43"/>
    </row>
    <row r="33" spans="1:17" ht="15" customHeight="1" x14ac:dyDescent="0.25">
      <c r="A33" s="10" t="s">
        <v>37</v>
      </c>
      <c r="M33" s="41"/>
      <c r="N33" s="42"/>
      <c r="O33" s="43"/>
    </row>
    <row r="34" spans="1:17" x14ac:dyDescent="0.25">
      <c r="A34" s="104" t="s">
        <v>38</v>
      </c>
      <c r="B34" s="104"/>
      <c r="C34" s="104"/>
      <c r="D34" s="104"/>
      <c r="E34" s="104"/>
      <c r="F34" s="104"/>
      <c r="G34" s="104"/>
      <c r="H34" s="104"/>
      <c r="I34" s="104"/>
      <c r="J34" s="104"/>
      <c r="K34" s="104"/>
      <c r="L34" s="104"/>
      <c r="M34" s="104"/>
      <c r="N34" s="104"/>
      <c r="O34" s="104"/>
      <c r="P34" s="2"/>
      <c r="Q34" s="2"/>
    </row>
    <row r="35" spans="1:17" ht="15" customHeight="1" x14ac:dyDescent="0.25">
      <c r="A35" s="103" t="s">
        <v>39</v>
      </c>
      <c r="B35" s="103"/>
      <c r="C35" s="103"/>
      <c r="D35" s="103"/>
      <c r="E35" s="103"/>
      <c r="F35" s="103"/>
      <c r="G35" s="103"/>
      <c r="H35" s="103"/>
      <c r="I35" s="103"/>
      <c r="J35" s="103"/>
      <c r="K35" s="103"/>
      <c r="L35" s="103"/>
      <c r="M35" s="103"/>
      <c r="N35" s="103"/>
      <c r="O35" s="103"/>
      <c r="P35" s="40"/>
      <c r="Q35" s="40"/>
    </row>
    <row r="36" spans="1:17" x14ac:dyDescent="0.25">
      <c r="A36" s="102" t="s">
        <v>40</v>
      </c>
      <c r="B36" s="102"/>
      <c r="C36" s="102"/>
      <c r="D36" s="102"/>
      <c r="E36" s="102"/>
      <c r="F36" s="102"/>
      <c r="G36" s="102"/>
      <c r="H36" s="102"/>
      <c r="I36" s="102"/>
      <c r="J36" s="102"/>
      <c r="K36" s="102"/>
      <c r="L36" s="102"/>
      <c r="M36" s="102"/>
      <c r="N36" s="102"/>
      <c r="O36" s="102"/>
      <c r="P36" s="5"/>
      <c r="Q36" s="5"/>
    </row>
    <row r="37" spans="1:17" x14ac:dyDescent="0.25">
      <c r="A37" s="102" t="s">
        <v>41</v>
      </c>
      <c r="B37" s="102"/>
      <c r="C37" s="102"/>
      <c r="D37" s="102"/>
      <c r="E37" s="102"/>
      <c r="F37" s="102"/>
      <c r="G37" s="102"/>
      <c r="H37" s="102"/>
      <c r="I37" s="102"/>
      <c r="J37" s="102"/>
      <c r="K37" s="102"/>
      <c r="L37" s="102"/>
      <c r="M37" s="102"/>
      <c r="N37" s="102"/>
      <c r="O37" s="10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VqDLZ7y/RzUMv+JpDCd+3h4MqeXUbfDVb2CJ5v+BsgCedp2R+Y1ihJYp0pnappuY4dp6JWbjFG/LwVAkX9Te5g==" saltValue="f8szXp7IfO4l4ZHH58hXWw=="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9"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5"/>
    </row>
    <row r="3" spans="2:11" ht="15" customHeight="1" x14ac:dyDescent="0.25">
      <c r="B3" s="107"/>
      <c r="C3" s="107"/>
      <c r="D3" s="116" t="s">
        <v>2</v>
      </c>
      <c r="E3" s="118"/>
      <c r="F3" s="118"/>
      <c r="G3" s="118"/>
      <c r="H3" s="117"/>
      <c r="I3" s="116" t="s">
        <v>77</v>
      </c>
      <c r="J3" s="117"/>
      <c r="K3" s="54"/>
    </row>
    <row r="4" spans="2:11" ht="15" customHeight="1" x14ac:dyDescent="0.25">
      <c r="B4" s="107"/>
      <c r="C4" s="107"/>
      <c r="D4" s="119" t="s">
        <v>3</v>
      </c>
      <c r="E4" s="120"/>
      <c r="F4" s="120"/>
      <c r="G4" s="120"/>
      <c r="H4" s="121"/>
      <c r="I4" s="116" t="s">
        <v>79</v>
      </c>
      <c r="J4" s="117"/>
      <c r="K4" s="54"/>
    </row>
    <row r="5" spans="2:11" ht="15" customHeight="1" x14ac:dyDescent="0.25">
      <c r="B5" s="107"/>
      <c r="C5" s="107"/>
      <c r="D5" s="122"/>
      <c r="E5" s="123"/>
      <c r="F5" s="123"/>
      <c r="G5" s="123"/>
      <c r="H5" s="124"/>
      <c r="I5" s="116" t="s">
        <v>47</v>
      </c>
      <c r="J5" s="117"/>
      <c r="K5" s="54"/>
    </row>
    <row r="6" spans="2:11" x14ac:dyDescent="0.25">
      <c r="K6" s="46"/>
    </row>
    <row r="7" spans="2:11" ht="15.75" customHeight="1" x14ac:dyDescent="0.25">
      <c r="B7" s="111" t="s">
        <v>48</v>
      </c>
      <c r="C7" s="111"/>
      <c r="D7" s="111"/>
      <c r="E7" s="111"/>
      <c r="F7" s="111"/>
      <c r="G7" s="111"/>
      <c r="H7" s="111"/>
      <c r="I7" s="111"/>
      <c r="J7" s="111"/>
      <c r="K7" s="51"/>
    </row>
    <row r="8" spans="2:11" ht="15.75" customHeight="1" x14ac:dyDescent="0.25">
      <c r="B8" s="106" t="s">
        <v>49</v>
      </c>
      <c r="C8" s="106" t="s">
        <v>50</v>
      </c>
      <c r="D8" s="106"/>
      <c r="E8" s="106"/>
      <c r="F8" s="106"/>
      <c r="G8" s="111" t="s">
        <v>51</v>
      </c>
      <c r="H8" s="111"/>
      <c r="I8" s="111"/>
      <c r="J8" s="111"/>
      <c r="K8" s="51"/>
    </row>
    <row r="9" spans="2:11" ht="15.75" customHeight="1" x14ac:dyDescent="0.25">
      <c r="B9" s="106"/>
      <c r="C9" s="50" t="s">
        <v>52</v>
      </c>
      <c r="D9" s="50" t="s">
        <v>53</v>
      </c>
      <c r="E9" s="106" t="s">
        <v>54</v>
      </c>
      <c r="F9" s="106"/>
      <c r="G9" s="111"/>
      <c r="H9" s="111"/>
      <c r="I9" s="111"/>
      <c r="J9" s="111"/>
      <c r="K9" s="51"/>
    </row>
    <row r="10" spans="2:11" ht="15.75" customHeight="1" x14ac:dyDescent="0.25">
      <c r="B10" s="48">
        <v>1</v>
      </c>
      <c r="C10" s="48">
        <v>2021</v>
      </c>
      <c r="D10" s="48">
        <v>5</v>
      </c>
      <c r="E10" s="125">
        <v>24</v>
      </c>
      <c r="F10" s="125"/>
      <c r="G10" s="114" t="s">
        <v>55</v>
      </c>
      <c r="H10" s="114"/>
      <c r="I10" s="114"/>
      <c r="J10" s="114"/>
      <c r="K10" s="53"/>
    </row>
    <row r="11" spans="2:11" ht="57.75" customHeight="1" x14ac:dyDescent="0.25">
      <c r="B11" s="48">
        <v>2</v>
      </c>
      <c r="C11" s="48">
        <v>2022</v>
      </c>
      <c r="D11" s="48">
        <v>5</v>
      </c>
      <c r="E11" s="112">
        <v>31</v>
      </c>
      <c r="F11" s="113"/>
      <c r="G11" s="108" t="s">
        <v>56</v>
      </c>
      <c r="H11" s="109"/>
      <c r="I11" s="109"/>
      <c r="J11" s="110"/>
      <c r="K11" s="53"/>
    </row>
    <row r="12" spans="2:11" ht="82.5" customHeight="1" x14ac:dyDescent="0.25">
      <c r="B12" s="48">
        <v>3</v>
      </c>
      <c r="C12" s="48">
        <v>2022</v>
      </c>
      <c r="D12" s="48">
        <v>7</v>
      </c>
      <c r="E12" s="112">
        <v>27</v>
      </c>
      <c r="F12" s="113"/>
      <c r="G12" s="108" t="s">
        <v>57</v>
      </c>
      <c r="H12" s="109"/>
      <c r="I12" s="109"/>
      <c r="J12" s="110"/>
      <c r="K12" s="53"/>
    </row>
    <row r="13" spans="2:11" ht="100.5" customHeight="1" x14ac:dyDescent="0.25">
      <c r="B13" s="48">
        <v>4</v>
      </c>
      <c r="C13" s="48">
        <v>2023</v>
      </c>
      <c r="D13" s="48">
        <v>11</v>
      </c>
      <c r="E13" s="112">
        <v>30</v>
      </c>
      <c r="F13" s="113"/>
      <c r="G13" s="108" t="s">
        <v>72</v>
      </c>
      <c r="H13" s="109"/>
      <c r="I13" s="109"/>
      <c r="J13" s="110"/>
      <c r="K13" s="53"/>
    </row>
    <row r="14" spans="2:11" ht="70.5" customHeight="1" x14ac:dyDescent="0.25">
      <c r="B14" s="48">
        <v>5</v>
      </c>
      <c r="C14" s="48">
        <v>2024</v>
      </c>
      <c r="D14" s="56" t="s">
        <v>71</v>
      </c>
      <c r="E14" s="112">
        <v>27</v>
      </c>
      <c r="F14" s="113"/>
      <c r="G14" s="108" t="s">
        <v>73</v>
      </c>
      <c r="H14" s="109"/>
      <c r="I14" s="109"/>
      <c r="J14" s="110"/>
      <c r="K14" s="53"/>
    </row>
    <row r="15" spans="2:11" ht="76.5" customHeight="1" x14ac:dyDescent="0.25">
      <c r="B15" s="48">
        <v>6</v>
      </c>
      <c r="C15" s="48">
        <v>2024</v>
      </c>
      <c r="D15" s="56" t="s">
        <v>74</v>
      </c>
      <c r="E15" s="112"/>
      <c r="F15" s="113"/>
      <c r="G15" s="108" t="s">
        <v>76</v>
      </c>
      <c r="H15" s="109"/>
      <c r="I15" s="109"/>
      <c r="J15" s="110"/>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25" t="s">
        <v>61</v>
      </c>
      <c r="C18" s="125"/>
      <c r="D18" s="125"/>
      <c r="E18" s="125"/>
      <c r="F18" s="125" t="s">
        <v>75</v>
      </c>
      <c r="G18" s="125"/>
      <c r="H18" s="125"/>
      <c r="I18" s="125"/>
      <c r="J18" s="125"/>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27" t="s">
        <v>63</v>
      </c>
      <c r="C21" s="127"/>
      <c r="D21" s="127"/>
      <c r="E21" s="127"/>
      <c r="F21" s="127" t="s">
        <v>64</v>
      </c>
      <c r="G21" s="127"/>
      <c r="H21" s="127"/>
      <c r="I21" s="127"/>
      <c r="J21" s="127"/>
      <c r="K21" s="52"/>
    </row>
    <row r="22" spans="2:11" ht="15.75" customHeight="1" x14ac:dyDescent="0.25">
      <c r="B22" s="111" t="s">
        <v>65</v>
      </c>
      <c r="C22" s="111"/>
      <c r="D22" s="111"/>
      <c r="E22" s="111"/>
      <c r="F22" s="111"/>
      <c r="G22" s="111"/>
      <c r="H22" s="111"/>
      <c r="I22" s="111"/>
      <c r="J22" s="111"/>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25" t="s">
        <v>67</v>
      </c>
      <c r="C25" s="125"/>
      <c r="D25" s="125"/>
      <c r="E25" s="127" t="s">
        <v>68</v>
      </c>
      <c r="F25" s="127"/>
      <c r="G25" s="127"/>
      <c r="H25" s="48">
        <v>2024</v>
      </c>
      <c r="I25" s="56" t="s">
        <v>74</v>
      </c>
      <c r="J25" s="48"/>
      <c r="K25" s="47"/>
    </row>
    <row r="26" spans="2:11" x14ac:dyDescent="0.25">
      <c r="K26" s="46"/>
    </row>
    <row r="27" spans="2:11" ht="56.25" customHeight="1" x14ac:dyDescent="0.25">
      <c r="B27" s="46"/>
      <c r="C27" s="126" t="s">
        <v>69</v>
      </c>
      <c r="D27" s="126"/>
      <c r="E27" s="126"/>
      <c r="F27" s="126"/>
      <c r="G27" s="126"/>
      <c r="H27" s="126"/>
      <c r="I27" s="126"/>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2024-08-31T00:19:36Z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