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https://mailunicundiedu-my.sharepoint.com/personal/halexandercardenas_ucundinamarca_edu_co/Documents/CONTRATACION 2024/PROCESOS VIGENTES/F-CD-228 ADQUISICION DE MOBILIARIOS Y JUEGOS/DOCUMNETOS DE PUBLICACION F-CD-228/"/>
    </mc:Choice>
  </mc:AlternateContent>
  <xr:revisionPtr revIDLastSave="114" documentId="13_ncr:1_{F325527D-AE3E-4150-8C66-BA9D114568FD}" xr6:coauthVersionLast="47" xr6:coauthVersionMax="47" xr10:uidLastSave="{3203B6F7-0142-4F24-90D5-6EE1F65F7776}"/>
  <bookViews>
    <workbookView xWindow="-120" yWindow="-120" windowWidth="20640" windowHeight="11040" tabRatio="876" xr2:uid="{00000000-000D-0000-FFFF-FFFF00000000}"/>
  </bookViews>
  <sheets>
    <sheet name="Bienes y Servicios" sheetId="7" r:id="rId1"/>
    <sheet name="Cálculos" sheetId="2" state="hidden" r:id="rId2"/>
    <sheet name="CONTROL CAMBIOS" sheetId="8" state="hidden" r:id="rId3"/>
  </sheets>
  <definedNames>
    <definedName name="_xlnm.Print_Area" localSheetId="0">'Bienes y Servicios'!$A$1:$O$40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4" i="7" l="1"/>
  <c r="H16" i="7" l="1"/>
  <c r="J16" i="7"/>
  <c r="L16" i="7"/>
  <c r="M16" i="7" s="1"/>
  <c r="H17" i="7"/>
  <c r="J17" i="7"/>
  <c r="L17" i="7"/>
  <c r="M17" i="7" s="1"/>
  <c r="H18" i="7"/>
  <c r="J18" i="7"/>
  <c r="L18" i="7"/>
  <c r="M18" i="7" s="1"/>
  <c r="H19" i="7"/>
  <c r="J19" i="7"/>
  <c r="L19" i="7"/>
  <c r="M19" i="7" s="1"/>
  <c r="H15" i="7"/>
  <c r="J15" i="7"/>
  <c r="L15" i="7"/>
  <c r="M15" i="7" s="1"/>
  <c r="O22" i="7"/>
  <c r="O21" i="7"/>
  <c r="L14" i="7"/>
  <c r="M14" i="7" s="1"/>
  <c r="O25" i="7" s="1"/>
  <c r="J14" i="7"/>
  <c r="H14" i="7"/>
  <c r="K19" i="7" l="1"/>
  <c r="N18" i="7"/>
  <c r="O18" i="7" s="1"/>
  <c r="N17" i="7"/>
  <c r="O17" i="7" s="1"/>
  <c r="K18" i="7"/>
  <c r="K17" i="7"/>
  <c r="K15" i="7"/>
  <c r="K16" i="7"/>
  <c r="N16" i="7"/>
  <c r="O16" i="7" s="1"/>
  <c r="N19" i="7"/>
  <c r="O19" i="7" s="1"/>
  <c r="N15" i="7"/>
  <c r="O15" i="7" s="1"/>
  <c r="O20" i="7"/>
  <c r="O23" i="7" s="1"/>
  <c r="K14" i="7"/>
  <c r="O26" i="7"/>
  <c r="O27" i="7"/>
  <c r="O28" i="7" s="1"/>
  <c r="N14" i="7"/>
  <c r="O14" i="7" s="1"/>
  <c r="O29" i="7" l="1"/>
</calcChain>
</file>

<file path=xl/sharedStrings.xml><?xml version="1.0" encoding="utf-8"?>
<sst xmlns="http://schemas.openxmlformats.org/spreadsheetml/2006/main" count="108" uniqueCount="89">
  <si>
    <t>MACROPROCESO DE APOYO</t>
  </si>
  <si>
    <t>CÓDIGO: ABSF125</t>
  </si>
  <si>
    <t xml:space="preserve">PROCESO GESTIÓN BIENES Y SERVICIOS </t>
  </si>
  <si>
    <t>COTIZACIÓN PARA PROCESOS DE BIENES, SERVICIOS U OBRAS</t>
  </si>
  <si>
    <t>PÁGINA 1 DE 6</t>
  </si>
  <si>
    <t>32.1</t>
  </si>
  <si>
    <t>ESPACIO PARA LOGO DEL COTIZANTE</t>
  </si>
  <si>
    <t>COTIZANTE</t>
  </si>
  <si>
    <t>FECHA DE ELABORACIÓN</t>
  </si>
  <si>
    <t>TIPO DE CONTRIBUYENTE</t>
  </si>
  <si>
    <t>NIT. O CC.</t>
  </si>
  <si>
    <t xml:space="preserve">ÍTEM </t>
  </si>
  <si>
    <t>ESPECIFICACIONES TÉCNICAS DE LOS BIENES Y/O SERVICIOS REQUERIDOS</t>
  </si>
  <si>
    <t>MARCAS</t>
  </si>
  <si>
    <t xml:space="preserve">CANTIDAD </t>
  </si>
  <si>
    <t>UNIDAD DE MEDIDA</t>
  </si>
  <si>
    <t>VALOR UNITARIO</t>
  </si>
  <si>
    <t>PORCENTAJE DE IMPUESTO AL VALOR AGREGADO - IVA</t>
  </si>
  <si>
    <t xml:space="preserve">VALOR  IVA </t>
  </si>
  <si>
    <t>PORCENTAJE DE IMPUESTO NACIONAL AL CONSUMO –INC</t>
  </si>
  <si>
    <t>VALOR INC</t>
  </si>
  <si>
    <t xml:space="preserve">VALOR TOTAL UNITARIO </t>
  </si>
  <si>
    <t>SUBTOTAL</t>
  </si>
  <si>
    <t>IMPUESTO AL VALOR AGREGADO - IVA</t>
  </si>
  <si>
    <t>IMPUESTO NACIONAL AL CONSUMO – INC</t>
  </si>
  <si>
    <t>TOTAL</t>
  </si>
  <si>
    <t>ASPECTOS OBLIGATORIOS A TENER EN CUENTA</t>
  </si>
  <si>
    <t>VALOR NO GRAVADO IVA (TARIFA 0%)</t>
  </si>
  <si>
    <t>VALOR GRAVADO IVA 5%</t>
  </si>
  <si>
    <t>VALOR GRAVADO IVA 19%</t>
  </si>
  <si>
    <t>IVA 5%</t>
  </si>
  <si>
    <t>IVA 19 %</t>
  </si>
  <si>
    <t xml:space="preserve">TOTAL IVA </t>
  </si>
  <si>
    <t>IMPUESTO NACIONAL AL CONSUMO –INC  8%</t>
  </si>
  <si>
    <t>TOTAL IMPUESTO NACIONAL AL CONSUMO –INC</t>
  </si>
  <si>
    <t>TOTAL OFERTA</t>
  </si>
  <si>
    <t xml:space="preserve">FIRMA REPRESENTANTE LEGAL Y/O PERSONA NATURAL </t>
  </si>
  <si>
    <t>32.1-41</t>
  </si>
  <si>
    <t>Diagonal 18 No. 20-29 Fusagasugá – Cundinamarca</t>
  </si>
  <si>
    <t>Teléfono: (601) 8281483 Línea Gratuita: 018000180414</t>
  </si>
  <si>
    <t xml:space="preserve">www.ucundinamarca.edu.co E-mail: info@ucundinamarca.edu.co </t>
  </si>
  <si>
    <t>NIT: 890.680.062-2</t>
  </si>
  <si>
    <t>Porcentajes IVA</t>
  </si>
  <si>
    <t>Porcentajes INC</t>
  </si>
  <si>
    <t>PERSONA NATURAL  NO RESPONSABLE DE IVA</t>
  </si>
  <si>
    <t>PERSONA NATURAL  RESPONSABLE DE IVA</t>
  </si>
  <si>
    <t>PERSONA JURÍDICA</t>
  </si>
  <si>
    <t>PÁGINA: 6 de 6</t>
  </si>
  <si>
    <t>CONTROL DE CAMBIOS</t>
  </si>
  <si>
    <t>VERSIÓN</t>
  </si>
  <si>
    <t>FECHA DE APROBACIÓN</t>
  </si>
  <si>
    <t>DESCRIPCIÓN DEL CAMBIO</t>
  </si>
  <si>
    <t>AAAA</t>
  </si>
  <si>
    <t>MM</t>
  </si>
  <si>
    <t>DD</t>
  </si>
  <si>
    <t>Emisión del documento.</t>
  </si>
  <si>
    <t xml:space="preserve">Se incluye impuesto nacional al consumo INC y aspectos para tener en cuenta (Nota 5 y 6). Se relaciona en la Nota 10, formato 
de justificación de precios bajos (ABSr132). </t>
  </si>
  <si>
    <t xml:space="preserve">Se incluye Nota 11 “Cuando se trate de un proceso de selección para un contrato de TRACTO SUCESIVO”, se ajustan las Notas 9, 11 y 13, acorde a la solicitud de cotización, se suprime el término de “invitación pública”. </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</si>
  <si>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</si>
  <si>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</si>
  <si>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</si>
  <si>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</si>
  <si>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</si>
  <si>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</si>
  <si>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</si>
  <si>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</si>
  <si>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</si>
  <si>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</si>
  <si>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</si>
  <si>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</si>
  <si>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</si>
  <si>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02</t>
  </si>
  <si>
    <t>Se cambia el nombre; El formato pasa a ser libro Excel que dispone tres (3) hojas para diligenciar según la necesidad, donde se suprime el ABSr126 y pasa a hacer parte del libro del ABSr125; se ajustan los aspectos obligatorios y se incluye espacio para logos.</t>
  </si>
  <si>
    <t>Se ajusto la formula en la pagina 1 las celdas O68 Y O69; Se ajusta la formula en la pagina 2 las celdas O28 Y O29; Se ajusta la formula en la pagina 4 las celdas O38 Y O38</t>
  </si>
  <si>
    <t>07</t>
  </si>
  <si>
    <t>Técnico I</t>
  </si>
  <si>
    <t>Se modifica el código ABSr097 teniendo en cuenta que el formato se sistematizó en la sección ASPECTOS OBLIGATORIOS A TENER EN CUENTA.</t>
  </si>
  <si>
    <t>VERSIÓN: 6</t>
  </si>
  <si>
    <r>
      <t xml:space="preserve">NOTA 1: </t>
    </r>
    <r>
      <rPr>
        <sz val="12"/>
        <rFont val="Arial"/>
        <family val="2"/>
      </rPr>
      <t>Señor cotizante diligencie los campos sombreados en color GRIS en el formato.</t>
    </r>
    <r>
      <rPr>
        <b/>
        <sz val="12"/>
        <rFont val="Arial"/>
        <family val="2"/>
      </rPr>
      <t xml:space="preserve">
NOTA 2: </t>
    </r>
    <r>
      <rPr>
        <sz val="12"/>
        <rFont val="Arial"/>
        <family val="2"/>
      </rPr>
      <t xml:space="preserve">Señor cotizante tenga en cuenta que es su obligación conocer y aplicar el tipo de tributo de acuerdo con el bien y/o servicio a ofertar.
</t>
    </r>
    <r>
      <rPr>
        <b/>
        <sz val="12"/>
        <rFont val="Arial"/>
        <family val="2"/>
      </rPr>
      <t xml:space="preserve">NOTA 3: </t>
    </r>
    <r>
      <rPr>
        <sz val="12"/>
        <rFont val="Arial"/>
        <family val="2"/>
      </rPr>
      <t xml:space="preserve">Señor cotizante recuerde que este formato se encuentra formulado y no admite valores con decimales en los precios unitarios.
</t>
    </r>
    <r>
      <rPr>
        <b/>
        <sz val="12"/>
        <rFont val="Arial"/>
        <family val="2"/>
      </rPr>
      <t xml:space="preserve">NOTA 4: </t>
    </r>
    <r>
      <rPr>
        <sz val="12"/>
        <rFont val="Arial"/>
        <family val="2"/>
      </rPr>
      <t>Tenga en cuenta el “</t>
    </r>
    <r>
      <rPr>
        <i/>
        <sz val="12"/>
        <rFont val="Arial"/>
        <family val="2"/>
      </rPr>
      <t>Art. 477</t>
    </r>
    <r>
      <rPr>
        <sz val="12"/>
        <rFont val="Arial"/>
        <family val="2"/>
      </rPr>
      <t>” del estatuto tributario, donde se presenta la aclaración de bienes exentos.</t>
    </r>
    <r>
      <rPr>
        <b/>
        <sz val="12"/>
        <rFont val="Arial"/>
        <family val="2"/>
      </rPr>
      <t xml:space="preserve"> 
NOTA 5: </t>
    </r>
    <r>
      <rPr>
        <sz val="12"/>
        <rFont val="Arial"/>
        <family val="2"/>
      </rPr>
      <t>Tenga en cuenta el “</t>
    </r>
    <r>
      <rPr>
        <i/>
        <sz val="12"/>
        <rFont val="Arial"/>
        <family val="2"/>
      </rPr>
      <t>Art. 476</t>
    </r>
    <r>
      <rPr>
        <sz val="12"/>
        <rFont val="Arial"/>
        <family val="2"/>
      </rPr>
      <t>” del estatuto tributario,  donde se presenta la aclaración de servicios excluidos.</t>
    </r>
    <r>
      <rPr>
        <b/>
        <sz val="12"/>
        <rFont val="Arial"/>
        <family val="2"/>
      </rPr>
      <t xml:space="preserve">                                                                  
NOTA 6: </t>
    </r>
    <r>
      <rPr>
        <sz val="12"/>
        <rFont val="Arial"/>
        <family val="2"/>
      </rPr>
      <t xml:space="preserve">Tenga en cuenta  que lo dispuesto en los artículos 426, 512-1, hasta 512-13 del Estatuto tributario y normas concordantes. los cuales hacen referencia al IMPUESTO NACIONAL AL CONSUMO para Personas Naturales y Persona Jurídicas. </t>
    </r>
    <r>
      <rPr>
        <b/>
        <sz val="12"/>
        <rFont val="Arial"/>
        <family val="2"/>
      </rPr>
      <t xml:space="preserve">                                                                                                                                                                                                                                                                                                                                                                                                                                                                                 
NOTA 7: </t>
    </r>
    <r>
      <rPr>
        <sz val="12"/>
        <rFont val="Arial"/>
        <family val="2"/>
      </rPr>
      <t>La validez de la cotización no podrá ser Inferior a 30 días.</t>
    </r>
    <r>
      <rPr>
        <b/>
        <sz val="12"/>
        <rFont val="Arial"/>
        <family val="2"/>
      </rPr>
      <t xml:space="preserve">
NOTA 8: </t>
    </r>
    <r>
      <rPr>
        <sz val="12"/>
        <rFont val="Arial"/>
        <family val="2"/>
      </rPr>
      <t>Recuerde que la forma de pago está sujeta a las condiciones establecidas por la Universidad de Cundinamarca para el presente proceso.</t>
    </r>
    <r>
      <rPr>
        <b/>
        <sz val="12"/>
        <rFont val="Arial"/>
        <family val="2"/>
      </rPr>
      <t xml:space="preserve">
NOTA 9: </t>
    </r>
    <r>
      <rPr>
        <sz val="12"/>
        <rFont val="Arial"/>
        <family val="2"/>
      </rPr>
      <t xml:space="preserve">Verifique el término de ejecución establecido en los términos de la solicitud de cotización y/o sus anexos.
</t>
    </r>
    <r>
      <rPr>
        <b/>
        <sz val="12"/>
        <rFont val="Arial"/>
        <family val="2"/>
      </rPr>
      <t xml:space="preserve">NOTA 10: </t>
    </r>
    <r>
      <rPr>
        <sz val="12"/>
        <rFont val="Arial"/>
        <family val="2"/>
      </rPr>
      <t xml:space="preserve">Señor cotizante recuerde revisar la </t>
    </r>
    <r>
      <rPr>
        <b/>
        <sz val="12"/>
        <rFont val="Arial"/>
        <family val="2"/>
      </rPr>
      <t>Solicitud de cotización - Adquisición de bienes, servicios u obras Contratación Directa o Términos de Referencia de la Invitación Pública / Privada</t>
    </r>
    <r>
      <rPr>
        <sz val="12"/>
        <rFont val="Arial"/>
        <family val="2"/>
      </rPr>
      <t xml:space="preserve"> y anexos en su totalidad y tener en cuenta todas las condiciones establecidas para la presentación de la oferta.
</t>
    </r>
    <r>
      <rPr>
        <b/>
        <sz val="12"/>
        <rFont val="Arial"/>
        <family val="2"/>
      </rPr>
      <t xml:space="preserve">NOTA 11: </t>
    </r>
    <r>
      <rPr>
        <sz val="12"/>
        <rFont val="Arial"/>
        <family val="2"/>
      </rPr>
      <t xml:space="preserve">En el caso consorcios y de las uniones temporales el formato </t>
    </r>
    <r>
      <rPr>
        <b/>
        <sz val="12"/>
        <rFont val="Arial"/>
        <family val="2"/>
      </rPr>
      <t xml:space="preserve">ABSr125 </t>
    </r>
    <r>
      <rPr>
        <sz val="12"/>
        <rFont val="Arial"/>
        <family val="2"/>
      </rPr>
      <t xml:space="preserve">deberá ser diligenciado por el Representante Legal del consorcio o unión temporal.
</t>
    </r>
    <r>
      <rPr>
        <b/>
        <sz val="12"/>
        <rFont val="Arial"/>
        <family val="2"/>
      </rPr>
      <t xml:space="preserve">NOTA 12: </t>
    </r>
    <r>
      <rPr>
        <sz val="12"/>
        <rFont val="Arial"/>
        <family val="2"/>
      </rPr>
      <t xml:space="preserve">Teniendo en cuenta la cantidad de ítems que componen las especificaciones técnicas, con el fin de facilitar la revisión de la oferta económica, el proponente deberá presentar en formato EXCEL .xlsx copia del formato de oferta económica con la respectiva formulación. </t>
    </r>
  </si>
  <si>
    <t>VIGENCIA: 2024-07-31</t>
  </si>
  <si>
    <t>CÓDIGO: ABSr125</t>
  </si>
  <si>
    <t>Mesa de Reuniones 4 personas redondas 60cm diámetro • Madera Industrial en laminado de alta presión Superficie en aglomerado de 25mm enchapado en formica bordes en canto rigido. • Tubería Cold Rolled -En tubo redondo 2" y tubo rectangular en tubo 2*1 cal 18 • Ancho:60cm • Alto:72cm • Profundo:60cm Acabados: En pintura epoxi- poliester en sistema de horneado industrial. Incluye instalación. (4 mesas para cada unidad regional Fusagasugá, Girardot, Ubaté, Facatativá y Soacha)</t>
  </si>
  <si>
    <t>Suministro de sillas cuatro patas sin ruedas, material estructura: Nylon • Alto: 80 cm • Ancho: 50 cm • Fondo: 40 cm • Altura hasta asiento: 50 cm, material relleno: espuma, diseño y color por elegir. Estructura metálica 4 patas en tubería COLL ROLLED calibre14 con recubrimiento en pintura electroestática. • Cubierta de goma con tope antideslizante por cada pata. • Las medidas de la silla deben cumplir con las normas NTP-242 y NTC4734 requisitos de ergonomía. Incluye instalación. (14 sillas para Fusagasugá, 13 sillas para Girardot, 13 sillas para Ubaté, 13 sillas para Facatativá y 14 sillas para Soacha).</t>
  </si>
  <si>
    <t>Puff Pera Classic en Tela Antifluido 90x90x110 • Largo: 90 centímetros • Ancho: 90 centímetros • Alto: 110 centímetros • Número de puestos: 1 puesto • Material: Tela Antifluido de interiores • Color: Negro, azul • Peso del producto: 3 kilogramos • Relleno: Poliestireno. (4 Puff para cada unidad regional Fusagasugá, Girardot, Ubaté, Facatativá y Soacha).</t>
  </si>
  <si>
    <t>Juegos Forte. Metodología y juego para identificar brechas y necesidades de desarrollo en las capacidades de los líderes a cargo del desarrollo de una estrategia o de la gestión de un área de la organización. Incluye un deck de tarjetas con competencias caracterizadas según el modelo WakeUpCulture y otros elementos complementarios como tableros, guías, diccionario de competencias. El Paquete 10 juegos  incluye:10 cajas con 71 cartas cada una. Código QR para acceder a instrucciones de uso y contenido complementario. Sesión de asesoría de 1 hora virtual. (Fusagasugá)</t>
  </si>
  <si>
    <t>El juego de agilidad mental y atención. Juego de cartas en el que los jugadores deben estar muy atentos a descubrir los FOCUS antes que los demás. Las cartas de comodín o las prohibiciones agregan emoción en cualquier momento. Incluye: • 70 tarjetas de juego, en propalcote plastificado • 1 manual de instrucciones del juego • 2 a 6 jugadores (1 juego para cada unidad regional Fusagasugá, Girardot, Ubaté, Facatativá y Soacha)</t>
  </si>
  <si>
    <t>Juego WakeUpBrain Open Incluye: Kit de 62 tarjetas originales del juego, en sus categorías: Inspiración. Consejo de sabios, Acción y Especiales. Libro con la introducción a la metodología y las instrucciones para realizar más de 50 juegos. (1 juego para cada unidad regional Fusagasugá, Girardot, Ubaté, Facatativá y Soacha)</t>
  </si>
  <si>
    <t>UNIDAD</t>
  </si>
  <si>
    <t>METROS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</si>
</sst>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 #,##0_-;_-* &quot;-&quot;_-;_-@_-"/>
    <numFmt numFmtId="44" formatCode="_-&quot;$&quot;\ * #,##0.00_-;\-&quot;$&quot;\ * #,##0.00_-;_-&quot;$&quot;\ * &quot;-&quot;??_-;_-@_-"/>
    <numFmt numFmtId="43" formatCode="_-* #,##0.00_-;\-* #,##0.00_-;_-* &quot;-&quot;??_-;_-@_-"/>
    <numFmt numFmtId="164" formatCode="_-* #,##0_-;\-* #,##0_-;_-* &quot;-&quot;??_-;_-@_-"/>
    <numFmt numFmtId="165" formatCode="yyyy\-mm\-dd;@"/>
  </numFmts>
  <fonts count="3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b/>
      <sz val="10"/>
      <color theme="0"/>
      <name val="Arial"/>
      <family val="2"/>
    </font>
    <font>
      <b/>
      <sz val="11"/>
      <color theme="1"/>
      <name val="Arial"/>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
      <color theme="1"/>
      <name val="Arial"/>
      <family val="2"/>
    </font>
    <font>
      <sz val="11"/>
      <color theme="6"/>
      <name val="Calibri"/>
      <family val="2"/>
      <scheme val="minor"/>
    </font>
    <font>
      <sz val="11"/>
      <name val="Arial"/>
      <family val="2"/>
    </font>
    <font>
      <b/>
      <sz val="12"/>
      <name val="Arial"/>
      <family val="2"/>
    </font>
    <font>
      <sz val="12"/>
      <name val="Arial"/>
      <family val="2"/>
    </font>
    <font>
      <i/>
      <sz val="12"/>
      <name val="Arial"/>
      <family val="2"/>
    </font>
    <font>
      <sz val="8"/>
      <name val="Arial"/>
      <family val="2"/>
    </font>
    <font>
      <sz val="8"/>
      <color rgb="FF000000"/>
      <name val="Arial"/>
      <family val="2"/>
    </font>
    <font>
      <u/>
      <sz val="8"/>
      <name val="Arial"/>
      <family val="2"/>
    </font>
    <font>
      <b/>
      <sz val="11"/>
      <color theme="0"/>
      <name val="Arial"/>
      <family val="2"/>
    </font>
    <font>
      <b/>
      <sz val="11"/>
      <color rgb="FFFFFFFF"/>
      <name val="Arial"/>
      <family val="2"/>
    </font>
    <font>
      <b/>
      <sz val="9"/>
      <color rgb="FF292929"/>
      <name val="Arial"/>
      <family val="2"/>
    </font>
    <font>
      <sz val="8"/>
      <name val="Calibri"/>
      <family val="2"/>
      <scheme val="minor"/>
    </font>
  </fonts>
  <fills count="37">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
      <patternFill patternType="solid">
        <fgColor theme="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right style="thin">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47">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0" fillId="0" borderId="0" applyNumberFormat="0" applyFill="0" applyBorder="0" applyAlignment="0" applyProtection="0"/>
    <xf numFmtId="0" fontId="11" fillId="0" borderId="9" applyNumberFormat="0" applyFill="0" applyAlignment="0" applyProtection="0"/>
    <xf numFmtId="0" fontId="12" fillId="0" borderId="10" applyNumberFormat="0" applyFill="0" applyAlignment="0" applyProtection="0"/>
    <xf numFmtId="0" fontId="13" fillId="0" borderId="11" applyNumberFormat="0" applyFill="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12" applyNumberFormat="0" applyAlignment="0" applyProtection="0"/>
    <xf numFmtId="0" fontId="18" fillId="8" borderId="13" applyNumberFormat="0" applyAlignment="0" applyProtection="0"/>
    <xf numFmtId="0" fontId="19" fillId="8" borderId="12" applyNumberFormat="0" applyAlignment="0" applyProtection="0"/>
    <xf numFmtId="0" fontId="20" fillId="0" borderId="14" applyNumberFormat="0" applyFill="0" applyAlignment="0" applyProtection="0"/>
    <xf numFmtId="0" fontId="21" fillId="9" borderId="15" applyNumberFormat="0" applyAlignment="0" applyProtection="0"/>
    <xf numFmtId="0" fontId="22" fillId="0" borderId="0" applyNumberFormat="0" applyFill="0" applyBorder="0" applyAlignment="0" applyProtection="0"/>
    <xf numFmtId="0" fontId="5" fillId="10" borderId="16" applyNumberFormat="0" applyFont="0" applyAlignment="0" applyProtection="0"/>
    <xf numFmtId="0" fontId="23" fillId="0" borderId="0" applyNumberFormat="0" applyFill="0" applyBorder="0" applyAlignment="0" applyProtection="0"/>
    <xf numFmtId="0" fontId="24" fillId="0" borderId="17" applyNumberFormat="0" applyFill="0" applyAlignment="0" applyProtection="0"/>
    <xf numFmtId="0" fontId="2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5"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5"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5"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5"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5"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44" fontId="5" fillId="0" borderId="0" applyFont="0" applyFill="0" applyBorder="0" applyAlignment="0" applyProtection="0"/>
  </cellStyleXfs>
  <cellXfs count="127">
    <xf numFmtId="0" fontId="0" fillId="0" borderId="0" xfId="0"/>
    <xf numFmtId="43" fontId="3" fillId="0" borderId="1" xfId="3" applyFont="1" applyFill="1" applyBorder="1" applyAlignment="1" applyProtection="1">
      <alignment horizontal="center" vertical="center"/>
      <protection hidden="1"/>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Alignment="1" applyProtection="1">
      <alignment horizontal="left"/>
      <protection hidden="1"/>
    </xf>
    <xf numFmtId="0" fontId="6" fillId="2" borderId="0" xfId="0" applyFont="1" applyFill="1" applyAlignment="1" applyProtection="1">
      <alignment horizontal="left"/>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3" fillId="35" borderId="1" xfId="1" applyFont="1" applyFill="1" applyBorder="1" applyAlignment="1" applyProtection="1">
      <alignment horizontal="center" vertical="center"/>
      <protection locked="0"/>
    </xf>
    <xf numFmtId="0" fontId="3" fillId="35" borderId="1" xfId="0" applyFont="1" applyFill="1" applyBorder="1" applyAlignment="1" applyProtection="1">
      <alignment horizontal="left" vertical="center" wrapText="1"/>
      <protection locked="0"/>
    </xf>
    <xf numFmtId="164" fontId="9" fillId="35" borderId="1" xfId="4" applyNumberFormat="1" applyFont="1" applyFill="1" applyBorder="1" applyAlignment="1" applyProtection="1">
      <alignment horizontal="center" vertical="center"/>
      <protection locked="0"/>
    </xf>
    <xf numFmtId="0" fontId="8" fillId="2" borderId="0" xfId="0" applyFont="1" applyFill="1" applyProtection="1">
      <protection hidden="1"/>
    </xf>
    <xf numFmtId="0" fontId="1" fillId="2" borderId="0" xfId="0" applyFont="1" applyFill="1" applyAlignment="1" applyProtection="1">
      <alignment vertical="center"/>
      <protection hidden="1"/>
    </xf>
    <xf numFmtId="0" fontId="1" fillId="2" borderId="0" xfId="0" applyFont="1" applyFill="1" applyAlignment="1" applyProtection="1">
      <alignment horizontal="center" vertical="center"/>
      <protection hidden="1"/>
    </xf>
    <xf numFmtId="0" fontId="7" fillId="2" borderId="0" xfId="0" applyFont="1" applyFill="1" applyAlignment="1" applyProtection="1">
      <alignment vertical="center" wrapText="1"/>
      <protection hidden="1"/>
    </xf>
    <xf numFmtId="0" fontId="27" fillId="0" borderId="0" xfId="0" applyFont="1" applyAlignment="1" applyProtection="1">
      <alignment vertical="center" wrapText="1"/>
      <protection hidden="1"/>
    </xf>
    <xf numFmtId="0" fontId="1" fillId="2" borderId="0" xfId="0" applyFont="1" applyFill="1" applyAlignment="1" applyProtection="1">
      <alignment vertical="justify"/>
      <protection hidden="1"/>
    </xf>
    <xf numFmtId="0" fontId="7" fillId="2" borderId="0" xfId="0" applyFont="1" applyFill="1" applyAlignment="1" applyProtection="1">
      <alignment horizontal="center" vertical="center" wrapText="1"/>
      <protection hidden="1"/>
    </xf>
    <xf numFmtId="0" fontId="27" fillId="2" borderId="0" xfId="0" applyFont="1" applyFill="1" applyAlignment="1" applyProtection="1">
      <alignment vertical="center" wrapText="1"/>
      <protection hidden="1"/>
    </xf>
    <xf numFmtId="0" fontId="7" fillId="3" borderId="32" xfId="0" applyFont="1" applyFill="1" applyBorder="1" applyAlignment="1" applyProtection="1">
      <alignment horizontal="center" vertical="center" wrapText="1"/>
      <protection hidden="1"/>
    </xf>
    <xf numFmtId="0" fontId="7" fillId="3" borderId="33" xfId="0" applyFont="1" applyFill="1" applyBorder="1" applyAlignment="1" applyProtection="1">
      <alignment horizontal="center" vertical="center" wrapText="1"/>
      <protection hidden="1"/>
    </xf>
    <xf numFmtId="43" fontId="7" fillId="3" borderId="33" xfId="3" applyFont="1" applyFill="1" applyBorder="1" applyAlignment="1" applyProtection="1">
      <alignment horizontal="center" vertical="center" wrapText="1"/>
      <protection hidden="1"/>
    </xf>
    <xf numFmtId="43" fontId="7" fillId="3" borderId="38" xfId="3" applyFont="1" applyFill="1" applyBorder="1" applyAlignment="1" applyProtection="1">
      <alignment horizontal="center" vertical="center" wrapText="1"/>
      <protection hidden="1"/>
    </xf>
    <xf numFmtId="0" fontId="3" fillId="0" borderId="34" xfId="0" applyFont="1" applyBorder="1" applyAlignment="1" applyProtection="1">
      <alignment horizontal="center" vertical="center"/>
      <protection hidden="1"/>
    </xf>
    <xf numFmtId="43" fontId="3" fillId="0" borderId="39" xfId="3" applyFont="1" applyFill="1" applyBorder="1" applyAlignment="1" applyProtection="1">
      <alignment vertical="center"/>
      <protection hidden="1"/>
    </xf>
    <xf numFmtId="0" fontId="24" fillId="0" borderId="0" xfId="0" applyFont="1" applyAlignment="1">
      <alignment horizontal="center"/>
    </xf>
    <xf numFmtId="9" fontId="0" fillId="0" borderId="0" xfId="1" applyFont="1" applyAlignment="1">
      <alignment horizontal="center"/>
    </xf>
    <xf numFmtId="0" fontId="0" fillId="0" borderId="0" xfId="0" applyAlignment="1">
      <alignment horizontal="center"/>
    </xf>
    <xf numFmtId="0" fontId="24" fillId="0" borderId="0" xfId="0" applyFont="1" applyAlignment="1">
      <alignment horizontal="center" vertical="center"/>
    </xf>
    <xf numFmtId="9" fontId="0" fillId="0" borderId="0" xfId="0" applyNumberFormat="1" applyAlignment="1">
      <alignment horizontal="center" vertical="center"/>
    </xf>
    <xf numFmtId="9" fontId="0" fillId="0" borderId="0" xfId="1" applyFont="1" applyAlignment="1">
      <alignment horizontal="center" vertical="center"/>
    </xf>
    <xf numFmtId="0" fontId="0" fillId="0" borderId="0" xfId="0" applyAlignment="1">
      <alignment horizontal="center" vertical="center"/>
    </xf>
    <xf numFmtId="43" fontId="3" fillId="0" borderId="38" xfId="4" applyFont="1" applyBorder="1" applyAlignment="1" applyProtection="1">
      <alignment vertical="center"/>
      <protection hidden="1"/>
    </xf>
    <xf numFmtId="43" fontId="3" fillId="0" borderId="39" xfId="4" applyFont="1" applyBorder="1" applyAlignment="1" applyProtection="1">
      <alignment vertical="center"/>
      <protection hidden="1"/>
    </xf>
    <xf numFmtId="43" fontId="6" fillId="0" borderId="39" xfId="4" applyFont="1" applyBorder="1" applyAlignment="1" applyProtection="1">
      <alignment vertical="center"/>
      <protection hidden="1"/>
    </xf>
    <xf numFmtId="43" fontId="3" fillId="0" borderId="39" xfId="4" applyFont="1" applyFill="1" applyBorder="1" applyAlignment="1" applyProtection="1">
      <alignment vertical="center"/>
      <protection hidden="1"/>
    </xf>
    <xf numFmtId="43" fontId="6" fillId="0" borderId="40" xfId="4" applyFont="1" applyBorder="1" applyAlignment="1" applyProtection="1">
      <alignment vertical="center"/>
      <protection hidden="1"/>
    </xf>
    <xf numFmtId="0" fontId="3" fillId="2" borderId="0" xfId="0" applyFont="1" applyFill="1" applyAlignment="1" applyProtection="1">
      <alignment wrapText="1"/>
      <protection hidden="1"/>
    </xf>
    <xf numFmtId="43" fontId="26" fillId="0" borderId="0" xfId="3" applyFont="1" applyBorder="1" applyAlignment="1" applyProtection="1">
      <alignment vertical="center"/>
      <protection hidden="1"/>
    </xf>
    <xf numFmtId="43" fontId="26" fillId="0" borderId="0" xfId="3" applyFont="1" applyBorder="1" applyAlignment="1" applyProtection="1">
      <alignment vertical="center" wrapText="1"/>
      <protection hidden="1"/>
    </xf>
    <xf numFmtId="43" fontId="26" fillId="0" borderId="0" xfId="4" applyFont="1" applyBorder="1" applyProtection="1">
      <protection hidden="1"/>
    </xf>
    <xf numFmtId="0" fontId="33" fillId="2" borderId="0" xfId="0" applyFont="1" applyFill="1" applyAlignment="1">
      <alignment vertical="center" wrapText="1"/>
    </xf>
    <xf numFmtId="0" fontId="33" fillId="2" borderId="0" xfId="0" applyFont="1" applyFill="1" applyAlignment="1">
      <alignment horizontal="right" vertical="center" wrapText="1"/>
    </xf>
    <xf numFmtId="0" fontId="0" fillId="2" borderId="0" xfId="0" applyFill="1"/>
    <xf numFmtId="0" fontId="1" fillId="2" borderId="0" xfId="0" applyFont="1" applyFill="1" applyAlignment="1">
      <alignment horizontal="center" vertical="center" wrapText="1"/>
    </xf>
    <xf numFmtId="0" fontId="1" fillId="0" borderId="1" xfId="0" applyFont="1" applyBorder="1" applyAlignment="1">
      <alignment horizontal="center" vertical="center" wrapText="1"/>
    </xf>
    <xf numFmtId="0" fontId="35" fillId="2" borderId="0" xfId="0" applyFont="1" applyFill="1" applyAlignment="1">
      <alignment horizontal="center" vertical="center" wrapText="1"/>
    </xf>
    <xf numFmtId="0" fontId="35" fillId="3" borderId="1" xfId="0" applyFont="1" applyFill="1" applyBorder="1" applyAlignment="1">
      <alignment horizontal="center" vertical="center" wrapText="1"/>
    </xf>
    <xf numFmtId="0" fontId="36" fillId="2" borderId="0" xfId="0" applyFont="1" applyFill="1" applyAlignment="1">
      <alignment horizontal="center" vertical="center" wrapText="1"/>
    </xf>
    <xf numFmtId="0" fontId="2" fillId="2" borderId="0" xfId="0" applyFont="1" applyFill="1" applyAlignment="1">
      <alignment horizontal="center" vertical="center" wrapText="1"/>
    </xf>
    <xf numFmtId="0" fontId="1" fillId="2" borderId="0" xfId="0" applyFont="1" applyFill="1" applyAlignment="1">
      <alignment horizontal="justify" vertical="center" wrapText="1"/>
    </xf>
    <xf numFmtId="0" fontId="37" fillId="2" borderId="0" xfId="0" applyFont="1" applyFill="1" applyAlignment="1">
      <alignment horizontal="center" vertical="center" wrapText="1"/>
    </xf>
    <xf numFmtId="0" fontId="37" fillId="0" borderId="0" xfId="0" applyFont="1" applyAlignment="1">
      <alignment horizontal="center" vertical="center" wrapText="1"/>
    </xf>
    <xf numFmtId="49" fontId="1" fillId="0" borderId="1" xfId="0" applyNumberFormat="1" applyFont="1" applyBorder="1" applyAlignment="1">
      <alignment horizontal="center" vertical="center" wrapText="1"/>
    </xf>
    <xf numFmtId="0" fontId="3" fillId="0" borderId="34" xfId="3" applyNumberFormat="1" applyFont="1" applyBorder="1" applyAlignment="1" applyProtection="1">
      <alignment horizontal="center" vertical="center"/>
      <protection hidden="1"/>
    </xf>
    <xf numFmtId="0" fontId="3" fillId="0" borderId="1" xfId="3" applyNumberFormat="1" applyFont="1" applyBorder="1" applyAlignment="1" applyProtection="1">
      <alignment horizontal="center" vertical="center"/>
      <protection hidden="1"/>
    </xf>
    <xf numFmtId="0" fontId="6" fillId="0" borderId="34" xfId="3" applyNumberFormat="1" applyFont="1" applyBorder="1" applyAlignment="1" applyProtection="1">
      <alignment horizontal="center" vertical="center"/>
      <protection hidden="1"/>
    </xf>
    <xf numFmtId="0" fontId="6" fillId="0" borderId="1" xfId="3" applyNumberFormat="1" applyFont="1" applyBorder="1" applyAlignment="1" applyProtection="1">
      <alignment horizontal="center" vertical="center"/>
      <protection hidden="1"/>
    </xf>
    <xf numFmtId="0" fontId="3" fillId="0" borderId="34" xfId="3" applyNumberFormat="1" applyFont="1" applyBorder="1" applyAlignment="1" applyProtection="1">
      <alignment horizontal="center" vertical="center" wrapText="1"/>
      <protection hidden="1"/>
    </xf>
    <xf numFmtId="0" fontId="3" fillId="0" borderId="1" xfId="3" applyNumberFormat="1" applyFont="1" applyBorder="1" applyAlignment="1" applyProtection="1">
      <alignment horizontal="center" vertical="center" wrapText="1"/>
      <protection hidden="1"/>
    </xf>
    <xf numFmtId="0" fontId="3" fillId="0" borderId="32" xfId="3" applyNumberFormat="1" applyFont="1" applyBorder="1" applyAlignment="1" applyProtection="1">
      <alignment horizontal="center" vertical="center" wrapText="1"/>
      <protection hidden="1"/>
    </xf>
    <xf numFmtId="0" fontId="3" fillId="0" borderId="33" xfId="3" applyNumberFormat="1" applyFont="1" applyBorder="1" applyAlignment="1" applyProtection="1">
      <alignment horizontal="center" vertical="center" wrapText="1"/>
      <protection hidden="1"/>
    </xf>
    <xf numFmtId="0" fontId="6" fillId="0" borderId="35" xfId="3" applyNumberFormat="1" applyFont="1" applyBorder="1" applyAlignment="1" applyProtection="1">
      <alignment horizontal="center" vertical="center" wrapText="1"/>
      <protection hidden="1"/>
    </xf>
    <xf numFmtId="0" fontId="6" fillId="0" borderId="36" xfId="3" applyNumberFormat="1" applyFont="1" applyBorder="1" applyAlignment="1" applyProtection="1">
      <alignment horizontal="center" vertical="center" wrapText="1"/>
      <protection hidden="1"/>
    </xf>
    <xf numFmtId="0" fontId="6" fillId="0" borderId="34" xfId="3" applyNumberFormat="1" applyFont="1" applyBorder="1" applyAlignment="1" applyProtection="1">
      <alignment horizontal="center" vertical="center" wrapText="1"/>
      <protection hidden="1"/>
    </xf>
    <xf numFmtId="0" fontId="6" fillId="0" borderId="1" xfId="3" applyNumberFormat="1" applyFont="1" applyBorder="1" applyAlignment="1" applyProtection="1">
      <alignment horizontal="center" vertical="center" wrapText="1"/>
      <protection hidden="1"/>
    </xf>
    <xf numFmtId="0" fontId="29" fillId="2" borderId="20" xfId="0" applyFont="1" applyFill="1" applyBorder="1" applyAlignment="1" applyProtection="1">
      <alignment horizontal="left" vertical="center" wrapText="1"/>
      <protection hidden="1"/>
    </xf>
    <xf numFmtId="0" fontId="29" fillId="2" borderId="5" xfId="0" applyFont="1" applyFill="1" applyBorder="1" applyAlignment="1" applyProtection="1">
      <alignment horizontal="left" vertical="center" wrapText="1"/>
      <protection hidden="1"/>
    </xf>
    <xf numFmtId="0" fontId="29" fillId="2" borderId="21" xfId="0" applyFont="1" applyFill="1" applyBorder="1" applyAlignment="1" applyProtection="1">
      <alignment horizontal="left" vertical="center" wrapText="1"/>
      <protection hidden="1"/>
    </xf>
    <xf numFmtId="0" fontId="29" fillId="2" borderId="22" xfId="0" applyFont="1" applyFill="1" applyBorder="1" applyAlignment="1" applyProtection="1">
      <alignment horizontal="left" vertical="center" wrapText="1"/>
      <protection hidden="1"/>
    </xf>
    <xf numFmtId="0" fontId="29" fillId="2" borderId="0" xfId="0" applyFont="1" applyFill="1" applyAlignment="1" applyProtection="1">
      <alignment horizontal="left" vertical="center" wrapText="1"/>
      <protection hidden="1"/>
    </xf>
    <xf numFmtId="0" fontId="29" fillId="2" borderId="23" xfId="0" applyFont="1" applyFill="1" applyBorder="1" applyAlignment="1" applyProtection="1">
      <alignment horizontal="left" vertical="center" wrapText="1"/>
      <protection hidden="1"/>
    </xf>
    <xf numFmtId="0" fontId="29" fillId="2" borderId="24" xfId="0" applyFont="1" applyFill="1" applyBorder="1" applyAlignment="1" applyProtection="1">
      <alignment horizontal="left" vertical="center" wrapText="1"/>
      <protection hidden="1"/>
    </xf>
    <xf numFmtId="0" fontId="29" fillId="2" borderId="6" xfId="0" applyFont="1" applyFill="1" applyBorder="1" applyAlignment="1" applyProtection="1">
      <alignment horizontal="left" vertical="center" wrapText="1"/>
      <protection hidden="1"/>
    </xf>
    <xf numFmtId="0" fontId="29" fillId="2" borderId="25" xfId="0" applyFont="1" applyFill="1" applyBorder="1" applyAlignment="1" applyProtection="1">
      <alignment horizontal="left" vertical="center" wrapText="1"/>
      <protection hidden="1"/>
    </xf>
    <xf numFmtId="0" fontId="1" fillId="35" borderId="2" xfId="0" applyFont="1" applyFill="1" applyBorder="1" applyAlignment="1" applyProtection="1">
      <alignment horizontal="center" vertical="center"/>
      <protection locked="0"/>
    </xf>
    <xf numFmtId="0" fontId="1" fillId="35" borderId="3" xfId="0" applyFont="1" applyFill="1" applyBorder="1" applyAlignment="1" applyProtection="1">
      <alignment horizontal="center" vertical="center"/>
      <protection locked="0"/>
    </xf>
    <xf numFmtId="0" fontId="1" fillId="35" borderId="4" xfId="0" applyFont="1" applyFill="1" applyBorder="1" applyAlignment="1" applyProtection="1">
      <alignment horizontal="center" vertical="center"/>
      <protection locked="0"/>
    </xf>
    <xf numFmtId="0" fontId="1" fillId="36" borderId="6" xfId="0" applyFont="1" applyFill="1" applyBorder="1" applyAlignment="1" applyProtection="1">
      <alignment horizontal="center" vertical="center"/>
      <protection locked="0"/>
    </xf>
    <xf numFmtId="0" fontId="27" fillId="35" borderId="31" xfId="0" applyFont="1" applyFill="1" applyBorder="1" applyAlignment="1" applyProtection="1">
      <alignment horizontal="center" vertical="center"/>
      <protection locked="0"/>
    </xf>
    <xf numFmtId="0" fontId="27" fillId="35" borderId="28" xfId="0" applyFont="1" applyFill="1" applyBorder="1" applyAlignment="1" applyProtection="1">
      <alignment horizontal="center" vertical="center"/>
      <protection locked="0"/>
    </xf>
    <xf numFmtId="0" fontId="27" fillId="35" borderId="37" xfId="0" applyFont="1" applyFill="1" applyBorder="1" applyAlignment="1" applyProtection="1">
      <alignment horizontal="center" vertical="center"/>
      <protection locked="0"/>
    </xf>
    <xf numFmtId="0" fontId="27" fillId="35" borderId="19" xfId="0" applyFont="1" applyFill="1" applyBorder="1" applyAlignment="1" applyProtection="1">
      <alignment horizontal="center" vertical="center"/>
      <protection locked="0"/>
    </xf>
    <xf numFmtId="0" fontId="27" fillId="35" borderId="18" xfId="0" applyFont="1" applyFill="1" applyBorder="1" applyAlignment="1" applyProtection="1">
      <alignment horizontal="center" vertical="center"/>
      <protection locked="0"/>
    </xf>
    <xf numFmtId="0" fontId="27" fillId="35" borderId="30" xfId="0" applyFont="1" applyFill="1" applyBorder="1" applyAlignment="1" applyProtection="1">
      <alignment horizontal="center" vertical="center"/>
      <protection locked="0"/>
    </xf>
    <xf numFmtId="0" fontId="7" fillId="3" borderId="2" xfId="0" applyFont="1" applyFill="1" applyBorder="1" applyAlignment="1" applyProtection="1">
      <alignment horizontal="center" vertical="center" wrapText="1"/>
      <protection hidden="1"/>
    </xf>
    <xf numFmtId="0" fontId="7" fillId="3" borderId="4" xfId="0" applyFont="1" applyFill="1" applyBorder="1" applyAlignment="1" applyProtection="1">
      <alignment horizontal="center" vertical="center" wrapText="1"/>
      <protection hidden="1"/>
    </xf>
    <xf numFmtId="0" fontId="7" fillId="3" borderId="7" xfId="0" applyFont="1" applyFill="1" applyBorder="1" applyAlignment="1" applyProtection="1">
      <alignment horizontal="center" vertical="center"/>
      <protection hidden="1"/>
    </xf>
    <xf numFmtId="0" fontId="7" fillId="3" borderId="8" xfId="0" applyFont="1" applyFill="1" applyBorder="1" applyAlignment="1" applyProtection="1">
      <alignment horizontal="center" vertical="center"/>
      <protection hidden="1"/>
    </xf>
    <xf numFmtId="3" fontId="1" fillId="35" borderId="2" xfId="0" applyNumberFormat="1" applyFont="1" applyFill="1" applyBorder="1" applyAlignment="1" applyProtection="1">
      <alignment horizontal="center" vertical="center"/>
      <protection locked="0"/>
    </xf>
    <xf numFmtId="3" fontId="1" fillId="35" borderId="4" xfId="0" applyNumberFormat="1" applyFont="1" applyFill="1" applyBorder="1" applyAlignment="1" applyProtection="1">
      <alignment horizontal="center" vertical="center"/>
      <protection locked="0"/>
    </xf>
    <xf numFmtId="165" fontId="28" fillId="35" borderId="2" xfId="0" applyNumberFormat="1" applyFont="1" applyFill="1" applyBorder="1" applyAlignment="1" applyProtection="1">
      <alignment horizontal="center" vertical="center" wrapText="1"/>
      <protection locked="0"/>
    </xf>
    <xf numFmtId="165" fontId="28" fillId="35" borderId="4" xfId="0" applyNumberFormat="1" applyFont="1" applyFill="1" applyBorder="1" applyAlignment="1" applyProtection="1">
      <alignment horizontal="center" vertical="center" wrapText="1"/>
      <protection locked="0"/>
    </xf>
    <xf numFmtId="0" fontId="2" fillId="0" borderId="1" xfId="0" applyFont="1" applyBorder="1" applyAlignment="1" applyProtection="1">
      <alignment vertical="top" wrapText="1"/>
      <protection hidden="1"/>
    </xf>
    <xf numFmtId="0" fontId="4" fillId="2" borderId="1" xfId="0" applyFont="1" applyFill="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xf numFmtId="0" fontId="3" fillId="2" borderId="0" xfId="0" applyFont="1" applyFill="1" applyAlignment="1" applyProtection="1">
      <alignment horizontal="center"/>
      <protection hidden="1"/>
    </xf>
    <xf numFmtId="0" fontId="3" fillId="2" borderId="0" xfId="0" applyFont="1" applyFill="1" applyAlignment="1" applyProtection="1">
      <alignment horizontal="center" wrapText="1"/>
      <protection hidden="1"/>
    </xf>
    <xf numFmtId="0" fontId="1" fillId="2" borderId="0" xfId="0" applyFont="1" applyFill="1" applyAlignment="1" applyProtection="1">
      <alignment horizontal="center"/>
      <protection hidden="1"/>
    </xf>
    <xf numFmtId="0" fontId="8" fillId="2" borderId="5" xfId="0" applyFont="1" applyFill="1" applyBorder="1" applyAlignment="1" applyProtection="1">
      <alignment horizontal="center"/>
      <protection hidden="1"/>
    </xf>
    <xf numFmtId="0" fontId="35" fillId="3" borderId="1" xfId="0" applyFont="1" applyFill="1" applyBorder="1" applyAlignment="1">
      <alignment horizontal="center" vertical="center" wrapText="1"/>
    </xf>
    <xf numFmtId="0" fontId="2" fillId="0" borderId="1" xfId="0" applyFont="1" applyBorder="1" applyAlignment="1">
      <alignment horizontal="center" vertical="top" wrapText="1"/>
    </xf>
    <xf numFmtId="0" fontId="1" fillId="0" borderId="2" xfId="0" applyFont="1" applyBorder="1" applyAlignment="1">
      <alignment horizontal="justify" vertical="center" wrapText="1"/>
    </xf>
    <xf numFmtId="0" fontId="1" fillId="0" borderId="3" xfId="0" applyFont="1" applyBorder="1" applyAlignment="1">
      <alignment horizontal="justify" vertical="center" wrapText="1"/>
    </xf>
    <xf numFmtId="0" fontId="1" fillId="0" borderId="4" xfId="0" applyFont="1" applyBorder="1" applyAlignment="1">
      <alignment horizontal="justify" vertical="center" wrapText="1"/>
    </xf>
    <xf numFmtId="0" fontId="36" fillId="3" borderId="1" xfId="0" applyFont="1" applyFill="1" applyBorder="1" applyAlignment="1">
      <alignment horizontal="center" vertical="center" wrapText="1"/>
    </xf>
    <xf numFmtId="0" fontId="1" fillId="0" borderId="2" xfId="0" applyFont="1" applyBorder="1" applyAlignment="1">
      <alignment horizontal="center" vertical="center" wrapText="1"/>
    </xf>
    <xf numFmtId="0" fontId="1" fillId="0" borderId="4" xfId="0" applyFont="1" applyBorder="1" applyAlignment="1">
      <alignment horizontal="center" vertical="center" wrapText="1"/>
    </xf>
    <xf numFmtId="0" fontId="1" fillId="0" borderId="1" xfId="0" applyFont="1" applyBorder="1" applyAlignment="1">
      <alignment horizontal="justify" vertical="center" wrapText="1"/>
    </xf>
    <xf numFmtId="0" fontId="33" fillId="2" borderId="0" xfId="0" applyFont="1" applyFill="1" applyAlignment="1">
      <alignment horizontal="right" vertical="center" wrapText="1"/>
    </xf>
    <xf numFmtId="0" fontId="37" fillId="0" borderId="2" xfId="0" applyFont="1" applyBorder="1" applyAlignment="1">
      <alignment horizontal="center" vertical="center" wrapText="1"/>
    </xf>
    <xf numFmtId="0" fontId="37" fillId="0" borderId="4" xfId="0" applyFont="1" applyBorder="1" applyAlignment="1">
      <alignment horizontal="center" vertical="center" wrapText="1"/>
    </xf>
    <xf numFmtId="0" fontId="37" fillId="0" borderId="3" xfId="0" applyFont="1" applyBorder="1" applyAlignment="1">
      <alignment horizontal="center" vertical="center" wrapText="1"/>
    </xf>
    <xf numFmtId="0" fontId="37" fillId="0" borderId="31" xfId="0" applyFont="1" applyBorder="1" applyAlignment="1">
      <alignment horizontal="center" vertical="center" wrapText="1"/>
    </xf>
    <xf numFmtId="0" fontId="37" fillId="0" borderId="27" xfId="0" applyFont="1" applyBorder="1" applyAlignment="1">
      <alignment horizontal="center" vertical="center" wrapText="1"/>
    </xf>
    <xf numFmtId="0" fontId="37" fillId="0" borderId="28" xfId="0" applyFont="1" applyBorder="1" applyAlignment="1">
      <alignment horizontal="center" vertical="center" wrapText="1"/>
    </xf>
    <xf numFmtId="0" fontId="37" fillId="0" borderId="18" xfId="0" applyFont="1" applyBorder="1" applyAlignment="1">
      <alignment horizontal="center" vertical="center" wrapText="1"/>
    </xf>
    <xf numFmtId="0" fontId="37" fillId="0" borderId="29" xfId="0" applyFont="1" applyBorder="1" applyAlignment="1">
      <alignment horizontal="center" vertical="center" wrapText="1"/>
    </xf>
    <xf numFmtId="0" fontId="37" fillId="0" borderId="30" xfId="0" applyFont="1" applyBorder="1" applyAlignment="1">
      <alignment horizontal="center" vertical="center" wrapText="1"/>
    </xf>
    <xf numFmtId="0" fontId="1" fillId="0" borderId="1" xfId="0" applyFont="1" applyBorder="1" applyAlignment="1">
      <alignment horizontal="center" vertical="center" wrapText="1"/>
    </xf>
    <xf numFmtId="0" fontId="32" fillId="2" borderId="0" xfId="0" applyFont="1" applyFill="1" applyAlignment="1">
      <alignment horizontal="center" vertical="center" wrapText="1"/>
    </xf>
    <xf numFmtId="0" fontId="2" fillId="0" borderId="1" xfId="0" applyFont="1" applyBorder="1" applyAlignment="1">
      <alignment horizontal="center" vertical="center" wrapText="1"/>
    </xf>
    <xf numFmtId="0" fontId="1" fillId="0" borderId="26" xfId="0" applyFont="1" applyBorder="1" applyAlignment="1">
      <alignment horizontal="center" vertical="center" wrapText="1"/>
    </xf>
    <xf numFmtId="0" fontId="1" fillId="0" borderId="26" xfId="0" applyFont="1" applyBorder="1" applyAlignment="1">
      <alignment vertical="center" wrapText="1"/>
    </xf>
  </cellXfs>
  <cellStyles count="47">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xr:uid="{00000000-0005-0000-0000-000021000000}"/>
    <cellStyle name="Millares 2" xfId="3" xr:uid="{00000000-0005-0000-0000-000022000000}"/>
    <cellStyle name="Moneda 2" xfId="46" xr:uid="{00000000-0005-0000-0000-000023000000}"/>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95249</xdr:colOff>
      <xdr:row>1</xdr:row>
      <xdr:rowOff>57150</xdr:rowOff>
    </xdr:from>
    <xdr:to>
      <xdr:col>0</xdr:col>
      <xdr:colOff>561974</xdr:colOff>
      <xdr:row>4</xdr:row>
      <xdr:rowOff>146107</xdr:rowOff>
    </xdr:to>
    <xdr:pic>
      <xdr:nvPicPr>
        <xdr:cNvPr id="3" name="Imagen 2">
          <a:extLst>
            <a:ext uri="{FF2B5EF4-FFF2-40B4-BE49-F238E27FC236}">
              <a16:creationId xmlns:a16="http://schemas.microsoft.com/office/drawing/2014/main" id="{14690C3C-66C3-1F95-85A8-19A1E93DA0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5249" y="247650"/>
          <a:ext cx="466725" cy="698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452437</xdr:colOff>
      <xdr:row>1</xdr:row>
      <xdr:rowOff>29766</xdr:rowOff>
    </xdr:from>
    <xdr:to>
      <xdr:col>2</xdr:col>
      <xdr:colOff>244078</xdr:colOff>
      <xdr:row>4</xdr:row>
      <xdr:rowOff>171080</xdr:rowOff>
    </xdr:to>
    <xdr:pic>
      <xdr:nvPicPr>
        <xdr:cNvPr id="3" name="Imagen 2">
          <a:extLst>
            <a:ext uri="{FF2B5EF4-FFF2-40B4-BE49-F238E27FC236}">
              <a16:creationId xmlns:a16="http://schemas.microsoft.com/office/drawing/2014/main" id="{1C4B8858-3C49-4EF2-1C01-595E1AE95A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4437" y="220266"/>
          <a:ext cx="476250" cy="712814"/>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85"/>
  <sheetViews>
    <sheetView showGridLines="0" tabSelected="1" view="pageBreakPreview" topLeftCell="A18" zoomScale="70" zoomScaleNormal="70" zoomScaleSheetLayoutView="70" zoomScalePageLayoutView="55" workbookViewId="0">
      <selection activeCell="G14" sqref="G14:G19"/>
    </sheetView>
  </sheetViews>
  <sheetFormatPr baseColWidth="10" defaultColWidth="11.42578125" defaultRowHeight="15" x14ac:dyDescent="0.25"/>
  <cols>
    <col min="1" max="1" width="10.42578125" style="2" customWidth="1"/>
    <col min="2" max="2" width="56.5703125" style="2" customWidth="1"/>
    <col min="3" max="3" width="23" style="2" customWidth="1"/>
    <col min="4" max="4" width="13.5703125" style="2" bestFit="1" customWidth="1"/>
    <col min="5" max="5" width="14" style="2" bestFit="1" customWidth="1"/>
    <col min="6" max="6" width="13.5703125" style="2" customWidth="1"/>
    <col min="7" max="7" width="17.7109375" style="2" customWidth="1"/>
    <col min="8" max="8" width="15" style="2" customWidth="1"/>
    <col min="9" max="9" width="17.7109375" style="2" customWidth="1"/>
    <col min="10" max="10" width="15" style="2" customWidth="1"/>
    <col min="11" max="11" width="17.85546875" style="4" customWidth="1"/>
    <col min="12" max="13" width="16.7109375" style="4" customWidth="1"/>
    <col min="14" max="14" width="14.7109375" style="4" customWidth="1"/>
    <col min="15" max="15" width="20.28515625" style="4" customWidth="1"/>
    <col min="16" max="16384" width="11.42578125" style="4"/>
  </cols>
  <sheetData>
    <row r="1" spans="1:15" x14ac:dyDescent="0.25">
      <c r="F1" s="3"/>
    </row>
    <row r="2" spans="1:15" ht="15.75" customHeight="1" x14ac:dyDescent="0.25">
      <c r="A2" s="96"/>
      <c r="B2" s="97" t="s">
        <v>0</v>
      </c>
      <c r="C2" s="97"/>
      <c r="D2" s="97"/>
      <c r="E2" s="97"/>
      <c r="F2" s="97"/>
      <c r="G2" s="97"/>
      <c r="H2" s="97"/>
      <c r="I2" s="97"/>
      <c r="J2" s="97"/>
      <c r="K2" s="97"/>
      <c r="L2" s="97"/>
      <c r="M2" s="97"/>
      <c r="N2" s="98" t="s">
        <v>80</v>
      </c>
      <c r="O2" s="98"/>
    </row>
    <row r="3" spans="1:15" ht="15.75" customHeight="1" x14ac:dyDescent="0.25">
      <c r="A3" s="96"/>
      <c r="B3" s="97" t="s">
        <v>2</v>
      </c>
      <c r="C3" s="97"/>
      <c r="D3" s="97"/>
      <c r="E3" s="97"/>
      <c r="F3" s="97"/>
      <c r="G3" s="97"/>
      <c r="H3" s="97"/>
      <c r="I3" s="97"/>
      <c r="J3" s="97"/>
      <c r="K3" s="97"/>
      <c r="L3" s="97"/>
      <c r="M3" s="97"/>
      <c r="N3" s="98" t="s">
        <v>77</v>
      </c>
      <c r="O3" s="98"/>
    </row>
    <row r="4" spans="1:15" ht="16.5" customHeight="1" x14ac:dyDescent="0.25">
      <c r="A4" s="96"/>
      <c r="B4" s="97" t="s">
        <v>3</v>
      </c>
      <c r="C4" s="97"/>
      <c r="D4" s="97"/>
      <c r="E4" s="97"/>
      <c r="F4" s="97"/>
      <c r="G4" s="97"/>
      <c r="H4" s="97"/>
      <c r="I4" s="97"/>
      <c r="J4" s="97"/>
      <c r="K4" s="97"/>
      <c r="L4" s="97"/>
      <c r="M4" s="97"/>
      <c r="N4" s="98" t="s">
        <v>79</v>
      </c>
      <c r="O4" s="98"/>
    </row>
    <row r="5" spans="1:15" ht="15" customHeight="1" x14ac:dyDescent="0.25">
      <c r="A5" s="96"/>
      <c r="B5" s="97"/>
      <c r="C5" s="97"/>
      <c r="D5" s="97"/>
      <c r="E5" s="97"/>
      <c r="F5" s="97"/>
      <c r="G5" s="97"/>
      <c r="H5" s="97"/>
      <c r="I5" s="97"/>
      <c r="J5" s="97"/>
      <c r="K5" s="97"/>
      <c r="L5" s="97"/>
      <c r="M5" s="97"/>
      <c r="N5" s="98" t="s">
        <v>4</v>
      </c>
      <c r="O5" s="98"/>
    </row>
    <row r="7" spans="1:15" x14ac:dyDescent="0.25">
      <c r="A7" s="5" t="s">
        <v>5</v>
      </c>
    </row>
    <row r="8" spans="1:15" ht="9.9499999999999993" customHeight="1" x14ac:dyDescent="0.25">
      <c r="A8" s="6"/>
    </row>
    <row r="9" spans="1:15" ht="30" customHeight="1" x14ac:dyDescent="0.25">
      <c r="A9" s="82" t="s">
        <v>6</v>
      </c>
      <c r="B9" s="83"/>
      <c r="D9" s="88" t="s">
        <v>7</v>
      </c>
      <c r="E9" s="89"/>
      <c r="F9" s="78"/>
      <c r="G9" s="79"/>
      <c r="H9" s="79"/>
      <c r="I9" s="80"/>
      <c r="K9" s="88" t="s">
        <v>8</v>
      </c>
      <c r="L9" s="89"/>
      <c r="M9" s="94"/>
      <c r="N9" s="95"/>
    </row>
    <row r="10" spans="1:15" ht="8.25" customHeight="1" x14ac:dyDescent="0.25">
      <c r="A10" s="84"/>
      <c r="B10" s="85"/>
      <c r="C10" s="7"/>
      <c r="E10" s="8"/>
      <c r="F10" s="8"/>
      <c r="M10" s="8"/>
      <c r="N10" s="2"/>
    </row>
    <row r="11" spans="1:15" ht="30" customHeight="1" x14ac:dyDescent="0.25">
      <c r="A11" s="86"/>
      <c r="B11" s="87"/>
      <c r="D11" s="88" t="s">
        <v>9</v>
      </c>
      <c r="E11" s="89"/>
      <c r="F11" s="78"/>
      <c r="G11" s="79"/>
      <c r="H11" s="79"/>
      <c r="I11" s="80"/>
      <c r="K11" s="88" t="s">
        <v>10</v>
      </c>
      <c r="L11" s="89"/>
      <c r="M11" s="92"/>
      <c r="N11" s="93"/>
      <c r="O11" s="18"/>
    </row>
    <row r="12" spans="1:15" ht="9.9499999999999993" customHeight="1" thickBot="1" x14ac:dyDescent="0.3">
      <c r="A12" s="17"/>
      <c r="B12" s="19"/>
      <c r="C12" s="15"/>
      <c r="D12" s="17"/>
      <c r="E12" s="19"/>
      <c r="F12" s="19"/>
      <c r="G12" s="19"/>
      <c r="H12" s="17"/>
      <c r="I12" s="20"/>
      <c r="J12" s="16"/>
      <c r="K12" s="16"/>
      <c r="L12" s="16"/>
      <c r="N12" s="21"/>
      <c r="O12" s="21"/>
    </row>
    <row r="13" spans="1:15" s="9" customFormat="1" ht="111.75" customHeight="1" x14ac:dyDescent="0.25">
      <c r="A13" s="22" t="s">
        <v>11</v>
      </c>
      <c r="B13" s="23" t="s">
        <v>12</v>
      </c>
      <c r="C13" s="23" t="s">
        <v>13</v>
      </c>
      <c r="D13" s="23" t="s">
        <v>14</v>
      </c>
      <c r="E13" s="23" t="s">
        <v>15</v>
      </c>
      <c r="F13" s="24" t="s">
        <v>16</v>
      </c>
      <c r="G13" s="24" t="s">
        <v>17</v>
      </c>
      <c r="H13" s="24" t="s">
        <v>18</v>
      </c>
      <c r="I13" s="24" t="s">
        <v>19</v>
      </c>
      <c r="J13" s="24" t="s">
        <v>20</v>
      </c>
      <c r="K13" s="24" t="s">
        <v>21</v>
      </c>
      <c r="L13" s="24" t="s">
        <v>22</v>
      </c>
      <c r="M13" s="24" t="s">
        <v>23</v>
      </c>
      <c r="N13" s="24" t="s">
        <v>24</v>
      </c>
      <c r="O13" s="25" t="s">
        <v>25</v>
      </c>
    </row>
    <row r="14" spans="1:15" s="9" customFormat="1" ht="144.75" customHeight="1" x14ac:dyDescent="0.25">
      <c r="A14" s="26">
        <v>1</v>
      </c>
      <c r="B14" s="126" t="s">
        <v>81</v>
      </c>
      <c r="C14" s="12"/>
      <c r="D14" s="125">
        <v>20</v>
      </c>
      <c r="E14" s="125" t="s">
        <v>87</v>
      </c>
      <c r="F14" s="13"/>
      <c r="G14" s="11"/>
      <c r="H14" s="1">
        <f>+ROUND(F14*G14,0)</f>
        <v>0</v>
      </c>
      <c r="I14" s="11"/>
      <c r="J14" s="1">
        <f t="shared" ref="J14" si="0">ROUND(F14*I14,0)</f>
        <v>0</v>
      </c>
      <c r="K14" s="1">
        <f t="shared" ref="K14" si="1">ROUND(F14+H14+J14,0)</f>
        <v>0</v>
      </c>
      <c r="L14" s="1">
        <f t="shared" ref="L14" si="2">ROUND(F14*D14,0)</f>
        <v>0</v>
      </c>
      <c r="M14" s="1">
        <f t="shared" ref="M14" si="3">ROUND(L14*G14,0)</f>
        <v>0</v>
      </c>
      <c r="N14" s="1">
        <f t="shared" ref="N14" si="4">ROUND(L14*I14,0)</f>
        <v>0</v>
      </c>
      <c r="O14" s="27">
        <f t="shared" ref="O14" si="5">ROUND(L14+N14+M14,0)</f>
        <v>0</v>
      </c>
    </row>
    <row r="15" spans="1:15" s="9" customFormat="1" ht="173.25" customHeight="1" x14ac:dyDescent="0.25">
      <c r="A15" s="26">
        <v>2</v>
      </c>
      <c r="B15" s="126" t="s">
        <v>82</v>
      </c>
      <c r="C15" s="12"/>
      <c r="D15" s="125">
        <v>67</v>
      </c>
      <c r="E15" s="125" t="s">
        <v>87</v>
      </c>
      <c r="F15" s="13"/>
      <c r="G15" s="11"/>
      <c r="H15" s="1">
        <f t="shared" ref="H15" si="6">+ROUND(F15*G15,0)</f>
        <v>0</v>
      </c>
      <c r="I15" s="11"/>
      <c r="J15" s="1">
        <f t="shared" ref="J15" si="7">ROUND(F15*I15,0)</f>
        <v>0</v>
      </c>
      <c r="K15" s="1">
        <f t="shared" ref="K15" si="8">ROUND(F15+H15+J15,0)</f>
        <v>0</v>
      </c>
      <c r="L15" s="1">
        <f t="shared" ref="L15" si="9">ROUND(F15*D15,0)</f>
        <v>0</v>
      </c>
      <c r="M15" s="1">
        <f t="shared" ref="M15" si="10">ROUND(L15*G15,0)</f>
        <v>0</v>
      </c>
      <c r="N15" s="1">
        <f t="shared" ref="N15" si="11">ROUND(L15*I15,0)</f>
        <v>0</v>
      </c>
      <c r="O15" s="27">
        <f t="shared" ref="O15" si="12">ROUND(L15+N15+M15,0)</f>
        <v>0</v>
      </c>
    </row>
    <row r="16" spans="1:15" s="9" customFormat="1" ht="108.75" customHeight="1" x14ac:dyDescent="0.25">
      <c r="A16" s="26">
        <v>3</v>
      </c>
      <c r="B16" s="126" t="s">
        <v>83</v>
      </c>
      <c r="C16" s="12"/>
      <c r="D16" s="125">
        <v>20</v>
      </c>
      <c r="E16" s="125" t="s">
        <v>87</v>
      </c>
      <c r="F16" s="13"/>
      <c r="G16" s="11"/>
      <c r="H16" s="1">
        <f t="shared" ref="H16:H19" si="13">+ROUND(F16*G16,0)</f>
        <v>0</v>
      </c>
      <c r="I16" s="11"/>
      <c r="J16" s="1">
        <f t="shared" ref="J16:J19" si="14">ROUND(F16*I16,0)</f>
        <v>0</v>
      </c>
      <c r="K16" s="1">
        <f t="shared" ref="K16:K19" si="15">ROUND(F16+H16+J16,0)</f>
        <v>0</v>
      </c>
      <c r="L16" s="1">
        <f t="shared" ref="L16:L19" si="16">ROUND(F16*D16,0)</f>
        <v>0</v>
      </c>
      <c r="M16" s="1">
        <f t="shared" ref="M16:M19" si="17">ROUND(L16*G16,0)</f>
        <v>0</v>
      </c>
      <c r="N16" s="1">
        <f t="shared" ref="N16:N19" si="18">ROUND(L16*I16,0)</f>
        <v>0</v>
      </c>
      <c r="O16" s="27">
        <f t="shared" ref="O16:O19" si="19">ROUND(L16+N16+M16,0)</f>
        <v>0</v>
      </c>
    </row>
    <row r="17" spans="1:15" s="9" customFormat="1" ht="169.5" customHeight="1" x14ac:dyDescent="0.25">
      <c r="A17" s="26">
        <v>4</v>
      </c>
      <c r="B17" s="126" t="s">
        <v>84</v>
      </c>
      <c r="C17" s="12"/>
      <c r="D17" s="125">
        <v>1</v>
      </c>
      <c r="E17" s="125" t="s">
        <v>87</v>
      </c>
      <c r="F17" s="13"/>
      <c r="G17" s="11"/>
      <c r="H17" s="1">
        <f t="shared" si="13"/>
        <v>0</v>
      </c>
      <c r="I17" s="11"/>
      <c r="J17" s="1">
        <f t="shared" si="14"/>
        <v>0</v>
      </c>
      <c r="K17" s="1">
        <f t="shared" si="15"/>
        <v>0</v>
      </c>
      <c r="L17" s="1">
        <f t="shared" si="16"/>
        <v>0</v>
      </c>
      <c r="M17" s="1">
        <f t="shared" si="17"/>
        <v>0</v>
      </c>
      <c r="N17" s="1">
        <f t="shared" si="18"/>
        <v>0</v>
      </c>
      <c r="O17" s="27">
        <f t="shared" si="19"/>
        <v>0</v>
      </c>
    </row>
    <row r="18" spans="1:15" s="9" customFormat="1" ht="132.75" customHeight="1" x14ac:dyDescent="0.25">
      <c r="A18" s="26">
        <v>5</v>
      </c>
      <c r="B18" s="126" t="s">
        <v>85</v>
      </c>
      <c r="C18" s="12"/>
      <c r="D18" s="125">
        <v>5</v>
      </c>
      <c r="E18" s="125" t="s">
        <v>88</v>
      </c>
      <c r="F18" s="13"/>
      <c r="G18" s="11"/>
      <c r="H18" s="1">
        <f t="shared" si="13"/>
        <v>0</v>
      </c>
      <c r="I18" s="11"/>
      <c r="J18" s="1">
        <f t="shared" si="14"/>
        <v>0</v>
      </c>
      <c r="K18" s="1">
        <f t="shared" si="15"/>
        <v>0</v>
      </c>
      <c r="L18" s="1">
        <f t="shared" si="16"/>
        <v>0</v>
      </c>
      <c r="M18" s="1">
        <f t="shared" si="17"/>
        <v>0</v>
      </c>
      <c r="N18" s="1">
        <f t="shared" si="18"/>
        <v>0</v>
      </c>
      <c r="O18" s="27">
        <f t="shared" si="19"/>
        <v>0</v>
      </c>
    </row>
    <row r="19" spans="1:15" s="9" customFormat="1" ht="106.5" customHeight="1" thickBot="1" x14ac:dyDescent="0.3">
      <c r="A19" s="26">
        <v>6</v>
      </c>
      <c r="B19" s="126" t="s">
        <v>86</v>
      </c>
      <c r="C19" s="12"/>
      <c r="D19" s="125">
        <v>5</v>
      </c>
      <c r="E19" s="125" t="s">
        <v>87</v>
      </c>
      <c r="F19" s="13"/>
      <c r="G19" s="11"/>
      <c r="H19" s="1">
        <f t="shared" si="13"/>
        <v>0</v>
      </c>
      <c r="I19" s="11"/>
      <c r="J19" s="1">
        <f t="shared" si="14"/>
        <v>0</v>
      </c>
      <c r="K19" s="1">
        <f t="shared" si="15"/>
        <v>0</v>
      </c>
      <c r="L19" s="1">
        <f t="shared" si="16"/>
        <v>0</v>
      </c>
      <c r="M19" s="1">
        <f t="shared" si="17"/>
        <v>0</v>
      </c>
      <c r="N19" s="1">
        <f t="shared" si="18"/>
        <v>0</v>
      </c>
      <c r="O19" s="27">
        <f t="shared" si="19"/>
        <v>0</v>
      </c>
    </row>
    <row r="20" spans="1:15" s="9" customFormat="1" ht="42" customHeight="1" thickBot="1" x14ac:dyDescent="0.3">
      <c r="A20" s="90" t="s">
        <v>26</v>
      </c>
      <c r="B20" s="91"/>
      <c r="C20" s="91"/>
      <c r="D20" s="91"/>
      <c r="E20" s="91"/>
      <c r="F20" s="91"/>
      <c r="G20" s="91"/>
      <c r="H20" s="91"/>
      <c r="I20" s="91"/>
      <c r="J20" s="91"/>
      <c r="K20" s="91"/>
      <c r="L20" s="63" t="s">
        <v>27</v>
      </c>
      <c r="M20" s="64"/>
      <c r="N20" s="64"/>
      <c r="O20" s="35">
        <f>SUMIF(G:G,0%,L:L)+SUMIF(G:G,"",L:L)</f>
        <v>0</v>
      </c>
    </row>
    <row r="21" spans="1:15" s="9" customFormat="1" ht="39" customHeight="1" x14ac:dyDescent="0.25">
      <c r="A21" s="69" t="s">
        <v>78</v>
      </c>
      <c r="B21" s="70"/>
      <c r="C21" s="70"/>
      <c r="D21" s="70"/>
      <c r="E21" s="70"/>
      <c r="F21" s="70"/>
      <c r="G21" s="70"/>
      <c r="H21" s="70"/>
      <c r="I21" s="70"/>
      <c r="J21" s="70"/>
      <c r="K21" s="71"/>
      <c r="L21" s="61" t="s">
        <v>28</v>
      </c>
      <c r="M21" s="62"/>
      <c r="N21" s="62"/>
      <c r="O21" s="36">
        <f>SUMIF(G:G,5%,L:L)</f>
        <v>0</v>
      </c>
    </row>
    <row r="22" spans="1:15" s="9" customFormat="1" ht="30" customHeight="1" x14ac:dyDescent="0.25">
      <c r="A22" s="72"/>
      <c r="B22" s="73"/>
      <c r="C22" s="73"/>
      <c r="D22" s="73"/>
      <c r="E22" s="73"/>
      <c r="F22" s="73"/>
      <c r="G22" s="73"/>
      <c r="H22" s="73"/>
      <c r="I22" s="73"/>
      <c r="J22" s="73"/>
      <c r="K22" s="74"/>
      <c r="L22" s="61" t="s">
        <v>29</v>
      </c>
      <c r="M22" s="62"/>
      <c r="N22" s="62"/>
      <c r="O22" s="36">
        <f>SUMIF(G:G,19%,L:L)</f>
        <v>0</v>
      </c>
    </row>
    <row r="23" spans="1:15" s="9" customFormat="1" ht="30" customHeight="1" x14ac:dyDescent="0.25">
      <c r="A23" s="72"/>
      <c r="B23" s="73"/>
      <c r="C23" s="73"/>
      <c r="D23" s="73"/>
      <c r="E23" s="73"/>
      <c r="F23" s="73"/>
      <c r="G23" s="73"/>
      <c r="H23" s="73"/>
      <c r="I23" s="73"/>
      <c r="J23" s="73"/>
      <c r="K23" s="74"/>
      <c r="L23" s="59" t="s">
        <v>22</v>
      </c>
      <c r="M23" s="60"/>
      <c r="N23" s="60"/>
      <c r="O23" s="37">
        <f>SUM(O20:O22)</f>
        <v>0</v>
      </c>
    </row>
    <row r="24" spans="1:15" s="9" customFormat="1" ht="30" customHeight="1" x14ac:dyDescent="0.25">
      <c r="A24" s="72"/>
      <c r="B24" s="73"/>
      <c r="C24" s="73"/>
      <c r="D24" s="73"/>
      <c r="E24" s="73"/>
      <c r="F24" s="73"/>
      <c r="G24" s="73"/>
      <c r="H24" s="73"/>
      <c r="I24" s="73"/>
      <c r="J24" s="73"/>
      <c r="K24" s="74"/>
      <c r="L24" s="57" t="s">
        <v>30</v>
      </c>
      <c r="M24" s="58"/>
      <c r="N24" s="58"/>
      <c r="O24" s="38">
        <f>SUMIF(G:G,5%,M:M)</f>
        <v>0</v>
      </c>
    </row>
    <row r="25" spans="1:15" s="9" customFormat="1" ht="30" customHeight="1" x14ac:dyDescent="0.25">
      <c r="A25" s="72"/>
      <c r="B25" s="73"/>
      <c r="C25" s="73"/>
      <c r="D25" s="73"/>
      <c r="E25" s="73"/>
      <c r="F25" s="73"/>
      <c r="G25" s="73"/>
      <c r="H25" s="73"/>
      <c r="I25" s="73"/>
      <c r="J25" s="73"/>
      <c r="K25" s="74"/>
      <c r="L25" s="57" t="s">
        <v>31</v>
      </c>
      <c r="M25" s="58"/>
      <c r="N25" s="58"/>
      <c r="O25" s="38">
        <f>SUMIF(G:G,19%,M:M)</f>
        <v>0</v>
      </c>
    </row>
    <row r="26" spans="1:15" s="9" customFormat="1" ht="30" customHeight="1" x14ac:dyDescent="0.25">
      <c r="A26" s="72"/>
      <c r="B26" s="73"/>
      <c r="C26" s="73"/>
      <c r="D26" s="73"/>
      <c r="E26" s="73"/>
      <c r="F26" s="73"/>
      <c r="G26" s="73"/>
      <c r="H26" s="73"/>
      <c r="I26" s="73"/>
      <c r="J26" s="73"/>
      <c r="K26" s="74"/>
      <c r="L26" s="59" t="s">
        <v>32</v>
      </c>
      <c r="M26" s="60"/>
      <c r="N26" s="60"/>
      <c r="O26" s="37">
        <f>SUM(O24:O25)</f>
        <v>0</v>
      </c>
    </row>
    <row r="27" spans="1:15" s="9" customFormat="1" ht="30" customHeight="1" x14ac:dyDescent="0.25">
      <c r="A27" s="72"/>
      <c r="B27" s="73"/>
      <c r="C27" s="73"/>
      <c r="D27" s="73"/>
      <c r="E27" s="73"/>
      <c r="F27" s="73"/>
      <c r="G27" s="73"/>
      <c r="H27" s="73"/>
      <c r="I27" s="73"/>
      <c r="J27" s="73"/>
      <c r="K27" s="74"/>
      <c r="L27" s="61" t="s">
        <v>33</v>
      </c>
      <c r="M27" s="62"/>
      <c r="N27" s="62"/>
      <c r="O27" s="36">
        <f>SUMIF(I:I,8%,N:N)</f>
        <v>0</v>
      </c>
    </row>
    <row r="28" spans="1:15" s="9" customFormat="1" ht="37.5" customHeight="1" x14ac:dyDescent="0.25">
      <c r="A28" s="72"/>
      <c r="B28" s="73"/>
      <c r="C28" s="73"/>
      <c r="D28" s="73"/>
      <c r="E28" s="73"/>
      <c r="F28" s="73"/>
      <c r="G28" s="73"/>
      <c r="H28" s="73"/>
      <c r="I28" s="73"/>
      <c r="J28" s="73"/>
      <c r="K28" s="74"/>
      <c r="L28" s="67" t="s">
        <v>34</v>
      </c>
      <c r="M28" s="68"/>
      <c r="N28" s="68"/>
      <c r="O28" s="37">
        <f>SUM(O27)</f>
        <v>0</v>
      </c>
    </row>
    <row r="29" spans="1:15" s="9" customFormat="1" ht="32.25" customHeight="1" thickBot="1" x14ac:dyDescent="0.3">
      <c r="A29" s="75"/>
      <c r="B29" s="76"/>
      <c r="C29" s="76"/>
      <c r="D29" s="76"/>
      <c r="E29" s="76"/>
      <c r="F29" s="76"/>
      <c r="G29" s="76"/>
      <c r="H29" s="76"/>
      <c r="I29" s="76"/>
      <c r="J29" s="76"/>
      <c r="K29" s="77"/>
      <c r="L29" s="65" t="s">
        <v>35</v>
      </c>
      <c r="M29" s="66"/>
      <c r="N29" s="66"/>
      <c r="O29" s="39">
        <f>+O23+O26+O28</f>
        <v>0</v>
      </c>
    </row>
    <row r="31" spans="1:15" ht="50.1" customHeight="1" thickBot="1" x14ac:dyDescent="0.3">
      <c r="B31" s="81"/>
      <c r="C31" s="81"/>
    </row>
    <row r="32" spans="1:15" x14ac:dyDescent="0.25">
      <c r="B32" s="102" t="s">
        <v>36</v>
      </c>
      <c r="C32" s="102"/>
    </row>
    <row r="33" spans="1:17" ht="15" customHeight="1" x14ac:dyDescent="0.25">
      <c r="M33" s="41"/>
      <c r="N33" s="42"/>
      <c r="O33" s="43"/>
    </row>
    <row r="34" spans="1:17" ht="15.75" customHeight="1" x14ac:dyDescent="0.25">
      <c r="M34" s="41"/>
      <c r="N34" s="42"/>
      <c r="O34" s="43"/>
    </row>
    <row r="35" spans="1:17" ht="15" customHeight="1" x14ac:dyDescent="0.25">
      <c r="A35" s="10" t="s">
        <v>37</v>
      </c>
      <c r="M35" s="41"/>
      <c r="N35" s="42"/>
      <c r="O35" s="43"/>
    </row>
    <row r="36" spans="1:17" x14ac:dyDescent="0.25">
      <c r="A36" s="101" t="s">
        <v>38</v>
      </c>
      <c r="B36" s="101"/>
      <c r="C36" s="101"/>
      <c r="D36" s="101"/>
      <c r="E36" s="101"/>
      <c r="F36" s="101"/>
      <c r="G36" s="101"/>
      <c r="H36" s="101"/>
      <c r="I36" s="101"/>
      <c r="J36" s="101"/>
      <c r="K36" s="101"/>
      <c r="L36" s="101"/>
      <c r="M36" s="101"/>
      <c r="N36" s="101"/>
      <c r="O36" s="101"/>
      <c r="P36" s="2"/>
      <c r="Q36" s="2"/>
    </row>
    <row r="37" spans="1:17" ht="15" customHeight="1" x14ac:dyDescent="0.25">
      <c r="A37" s="100" t="s">
        <v>39</v>
      </c>
      <c r="B37" s="100"/>
      <c r="C37" s="100"/>
      <c r="D37" s="100"/>
      <c r="E37" s="100"/>
      <c r="F37" s="100"/>
      <c r="G37" s="100"/>
      <c r="H37" s="100"/>
      <c r="I37" s="100"/>
      <c r="J37" s="100"/>
      <c r="K37" s="100"/>
      <c r="L37" s="100"/>
      <c r="M37" s="100"/>
      <c r="N37" s="100"/>
      <c r="O37" s="100"/>
      <c r="P37" s="40"/>
      <c r="Q37" s="40"/>
    </row>
    <row r="38" spans="1:17" x14ac:dyDescent="0.25">
      <c r="A38" s="99" t="s">
        <v>40</v>
      </c>
      <c r="B38" s="99"/>
      <c r="C38" s="99"/>
      <c r="D38" s="99"/>
      <c r="E38" s="99"/>
      <c r="F38" s="99"/>
      <c r="G38" s="99"/>
      <c r="H38" s="99"/>
      <c r="I38" s="99"/>
      <c r="J38" s="99"/>
      <c r="K38" s="99"/>
      <c r="L38" s="99"/>
      <c r="M38" s="99"/>
      <c r="N38" s="99"/>
      <c r="O38" s="99"/>
      <c r="P38" s="5"/>
      <c r="Q38" s="5"/>
    </row>
    <row r="39" spans="1:17" x14ac:dyDescent="0.25">
      <c r="A39" s="99" t="s">
        <v>41</v>
      </c>
      <c r="B39" s="99"/>
      <c r="C39" s="99"/>
      <c r="D39" s="99"/>
      <c r="E39" s="99"/>
      <c r="F39" s="99"/>
      <c r="G39" s="99"/>
      <c r="H39" s="99"/>
      <c r="I39" s="99"/>
      <c r="J39" s="99"/>
      <c r="K39" s="99"/>
      <c r="L39" s="99"/>
      <c r="M39" s="99"/>
      <c r="N39" s="99"/>
      <c r="O39" s="99"/>
      <c r="P39" s="5"/>
      <c r="Q39" s="5"/>
    </row>
    <row r="40" spans="1:17" x14ac:dyDescent="0.25">
      <c r="K40" s="2"/>
      <c r="L40" s="2"/>
      <c r="M40" s="2"/>
      <c r="N40" s="2"/>
    </row>
    <row r="82" spans="11:15" s="2" customFormat="1" x14ac:dyDescent="0.25">
      <c r="K82" s="4"/>
      <c r="L82" s="4"/>
      <c r="M82" s="4"/>
      <c r="N82" s="4"/>
      <c r="O82" s="4"/>
    </row>
    <row r="83" spans="11:15" s="2" customFormat="1" x14ac:dyDescent="0.25">
      <c r="K83" s="4"/>
      <c r="L83" s="4"/>
      <c r="M83" s="4"/>
      <c r="N83" s="4"/>
      <c r="O83" s="4"/>
    </row>
    <row r="84" spans="11:15" s="2" customFormat="1" x14ac:dyDescent="0.25">
      <c r="K84" s="4"/>
      <c r="L84" s="4"/>
      <c r="M84" s="4"/>
      <c r="N84" s="4"/>
      <c r="O84" s="4"/>
    </row>
    <row r="85" spans="11:15" s="2" customFormat="1" x14ac:dyDescent="0.25">
      <c r="K85" s="4"/>
      <c r="L85" s="4"/>
      <c r="M85" s="4"/>
      <c r="N85" s="4"/>
      <c r="O85" s="4"/>
    </row>
  </sheetData>
  <sheetProtection algorithmName="SHA-512" hashValue="sFddN8nS7QQvIVThgMc0ggeP8W9hJsRbxiq966Clw9iQeUtLSxr9WmI7INPXPElI4qkJGUzZAR7ww8BuCL0wjg==" saltValue="8vS9/cz5MzrL28obrLNKTg==" spinCount="100000" sheet="1" selectLockedCells="1"/>
  <mergeCells count="35">
    <mergeCell ref="A39:O39"/>
    <mergeCell ref="A38:O38"/>
    <mergeCell ref="A37:O37"/>
    <mergeCell ref="A36:O36"/>
    <mergeCell ref="B32:C32"/>
    <mergeCell ref="A2:A5"/>
    <mergeCell ref="B2:M2"/>
    <mergeCell ref="N2:O2"/>
    <mergeCell ref="B3:M3"/>
    <mergeCell ref="N3:O3"/>
    <mergeCell ref="B4:M5"/>
    <mergeCell ref="N4:O4"/>
    <mergeCell ref="N5:O5"/>
    <mergeCell ref="M11:N11"/>
    <mergeCell ref="M9:N9"/>
    <mergeCell ref="K9:L9"/>
    <mergeCell ref="K11:L11"/>
    <mergeCell ref="F11:I11"/>
    <mergeCell ref="A21:K29"/>
    <mergeCell ref="F9:I9"/>
    <mergeCell ref="B31:C31"/>
    <mergeCell ref="A9:B11"/>
    <mergeCell ref="D9:E9"/>
    <mergeCell ref="D11:E11"/>
    <mergeCell ref="A20:K20"/>
    <mergeCell ref="L29:N29"/>
    <mergeCell ref="L28:N28"/>
    <mergeCell ref="L27:N27"/>
    <mergeCell ref="L26:N26"/>
    <mergeCell ref="L25:N25"/>
    <mergeCell ref="L24:N24"/>
    <mergeCell ref="L23:N23"/>
    <mergeCell ref="L22:N22"/>
    <mergeCell ref="L21:N21"/>
    <mergeCell ref="L20:N20"/>
  </mergeCells>
  <dataValidations count="4">
    <dataValidation allowBlank="1" showInputMessage="1" showErrorMessage="1" promptTitle="Señor Cotizante" prompt="Por favor digite su número de identificación (NIT para PERSONA JURÍDICA o CC PERSONA NATURAL) según sea el caso." sqref="M11" xr:uid="{00000000-0002-0000-0000-000000000000}"/>
    <dataValidation allowBlank="1" showInputMessage="1" showErrorMessage="1" promptTitle="Señor Cotizante" prompt="Por favor adjunte el logo de su empresa, en caso de no contar con el logo escriba nuevamente su nombre, razón social o dejar en blanco." sqref="A9:B11" xr:uid="{00000000-0002-0000-0000-000001000000}"/>
    <dataValidation type="whole" allowBlank="1" showInputMessage="1" showErrorMessage="1" sqref="F14:F19" xr:uid="{00000000-0002-0000-0000-000002000000}">
      <formula1>0</formula1>
      <formula2>1000000000000000</formula2>
    </dataValidation>
    <dataValidation allowBlank="1" showInputMessage="1" showErrorMessage="1" promptTitle="NOMBRE/RAZÓN SOCIAL" prompt="NOMBRE/RAZÓN SOCIAL" sqref="F9:I9" xr:uid="{00000000-0002-0000-0000-000003000000}"/>
  </dataValidations>
  <pageMargins left="1.2649999999999999" right="0.7" top="0.75" bottom="0.75" header="0.3" footer="0.3"/>
  <pageSetup paperSize="9" scale="33" orientation="landscape" r:id="rId1"/>
  <colBreaks count="1" manualBreakCount="1">
    <brk id="15" max="41"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5000000}">
          <x14:formula1>
            <xm:f>Cálculos!$B$7:$B$9</xm:f>
          </x14:formula1>
          <xm:sqref>J12</xm:sqref>
        </x14:dataValidation>
        <x14:dataValidation type="list" showInputMessage="1" showErrorMessage="1" promptTitle="Seleccione de la lista" prompt="SEÑOR COTIZANTE POR FAVOR SELECCIONE EL RÉGIMEN TRIBUTARIO AL QUE PERTENECE EN EL RECUADRO. (TENGA PRESENTE ANTES DE DILIGENCIAR, VERIFICAR LOS REQUISITOS ESTABLECIDOS POR LA NORMA ANUALMENTE)" xr:uid="{00000000-0002-0000-0000-000006000000}">
          <x14:formula1>
            <xm:f>Cálculos!$B$7:$B$9</xm:f>
          </x14:formula1>
          <xm:sqref>F11:I11</xm:sqref>
        </x14:dataValidation>
        <x14:dataValidation type="list" showInputMessage="1" showErrorMessage="1" xr:uid="{00000000-0002-0000-0000-000007000000}">
          <x14:formula1>
            <xm:f>Cálculos!$D$7:$D$9</xm:f>
          </x14:formula1>
          <xm:sqref>G14:G19</xm:sqref>
        </x14:dataValidation>
        <x14:dataValidation type="list" allowBlank="1" showInputMessage="1" showErrorMessage="1" xr:uid="{00000000-0002-0000-0000-000008000000}">
          <x14:formula1>
            <xm:f>Cálculos!$F$7:$F$8</xm:f>
          </x14:formula1>
          <xm:sqref>I14:I19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6:F10"/>
  <sheetViews>
    <sheetView zoomScale="140" zoomScaleNormal="140" workbookViewId="0">
      <selection activeCell="B16" sqref="B16"/>
    </sheetView>
  </sheetViews>
  <sheetFormatPr baseColWidth="10" defaultColWidth="11.42578125" defaultRowHeight="15" x14ac:dyDescent="0.25"/>
  <cols>
    <col min="1" max="1" width="6.42578125" customWidth="1"/>
    <col min="2" max="2" width="50" bestFit="1" customWidth="1"/>
    <col min="4" max="4" width="15" style="30" bestFit="1" customWidth="1"/>
    <col min="6" max="6" width="15" style="34" bestFit="1" customWidth="1"/>
  </cols>
  <sheetData>
    <row r="6" spans="2:6" x14ac:dyDescent="0.25">
      <c r="B6" s="14" t="s">
        <v>9</v>
      </c>
      <c r="D6" s="28" t="s">
        <v>42</v>
      </c>
      <c r="F6" s="31" t="s">
        <v>43</v>
      </c>
    </row>
    <row r="7" spans="2:6" x14ac:dyDescent="0.25">
      <c r="B7" s="2" t="s">
        <v>44</v>
      </c>
      <c r="D7" s="29">
        <v>0</v>
      </c>
      <c r="F7" s="32">
        <v>0.08</v>
      </c>
    </row>
    <row r="8" spans="2:6" x14ac:dyDescent="0.25">
      <c r="B8" s="2" t="s">
        <v>45</v>
      </c>
      <c r="D8" s="29">
        <v>0.05</v>
      </c>
      <c r="F8" s="33">
        <v>0</v>
      </c>
    </row>
    <row r="9" spans="2:6" x14ac:dyDescent="0.25">
      <c r="B9" s="2" t="s">
        <v>46</v>
      </c>
      <c r="D9" s="29">
        <v>0.19</v>
      </c>
    </row>
    <row r="10" spans="2:6" x14ac:dyDescent="0.25">
      <c r="D10" s="29"/>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K31"/>
  <sheetViews>
    <sheetView showGridLines="0" zoomScale="115" zoomScaleNormal="115" zoomScaleSheetLayoutView="95" workbookViewId="0">
      <selection activeCell="M7" sqref="M7"/>
    </sheetView>
  </sheetViews>
  <sheetFormatPr baseColWidth="10" defaultColWidth="11.42578125" defaultRowHeight="15" x14ac:dyDescent="0.25"/>
  <cols>
    <col min="2" max="2" width="10.28515625" customWidth="1"/>
    <col min="3" max="3" width="12.140625" customWidth="1"/>
    <col min="10" max="11" width="12.85546875" customWidth="1"/>
  </cols>
  <sheetData>
    <row r="2" spans="2:11" ht="15" customHeight="1" x14ac:dyDescent="0.25">
      <c r="B2" s="104"/>
      <c r="C2" s="104"/>
      <c r="D2" s="113" t="s">
        <v>0</v>
      </c>
      <c r="E2" s="115"/>
      <c r="F2" s="115"/>
      <c r="G2" s="115"/>
      <c r="H2" s="114"/>
      <c r="I2" s="113" t="s">
        <v>1</v>
      </c>
      <c r="J2" s="114"/>
      <c r="K2" s="55"/>
    </row>
    <row r="3" spans="2:11" ht="15" customHeight="1" x14ac:dyDescent="0.25">
      <c r="B3" s="104"/>
      <c r="C3" s="104"/>
      <c r="D3" s="113" t="s">
        <v>2</v>
      </c>
      <c r="E3" s="115"/>
      <c r="F3" s="115"/>
      <c r="G3" s="115"/>
      <c r="H3" s="114"/>
      <c r="I3" s="113" t="s">
        <v>77</v>
      </c>
      <c r="J3" s="114"/>
      <c r="K3" s="54"/>
    </row>
    <row r="4" spans="2:11" ht="15" customHeight="1" x14ac:dyDescent="0.25">
      <c r="B4" s="104"/>
      <c r="C4" s="104"/>
      <c r="D4" s="116" t="s">
        <v>3</v>
      </c>
      <c r="E4" s="117"/>
      <c r="F4" s="117"/>
      <c r="G4" s="117"/>
      <c r="H4" s="118"/>
      <c r="I4" s="113" t="s">
        <v>79</v>
      </c>
      <c r="J4" s="114"/>
      <c r="K4" s="54"/>
    </row>
    <row r="5" spans="2:11" ht="15" customHeight="1" x14ac:dyDescent="0.25">
      <c r="B5" s="104"/>
      <c r="C5" s="104"/>
      <c r="D5" s="119"/>
      <c r="E5" s="120"/>
      <c r="F5" s="120"/>
      <c r="G5" s="120"/>
      <c r="H5" s="121"/>
      <c r="I5" s="113" t="s">
        <v>47</v>
      </c>
      <c r="J5" s="114"/>
      <c r="K5" s="54"/>
    </row>
    <row r="6" spans="2:11" x14ac:dyDescent="0.25">
      <c r="K6" s="46"/>
    </row>
    <row r="7" spans="2:11" ht="15.75" customHeight="1" x14ac:dyDescent="0.25">
      <c r="B7" s="108" t="s">
        <v>48</v>
      </c>
      <c r="C7" s="108"/>
      <c r="D7" s="108"/>
      <c r="E7" s="108"/>
      <c r="F7" s="108"/>
      <c r="G7" s="108"/>
      <c r="H7" s="108"/>
      <c r="I7" s="108"/>
      <c r="J7" s="108"/>
      <c r="K7" s="51"/>
    </row>
    <row r="8" spans="2:11" ht="15.75" customHeight="1" x14ac:dyDescent="0.25">
      <c r="B8" s="103" t="s">
        <v>49</v>
      </c>
      <c r="C8" s="103" t="s">
        <v>50</v>
      </c>
      <c r="D8" s="103"/>
      <c r="E8" s="103"/>
      <c r="F8" s="103"/>
      <c r="G8" s="108" t="s">
        <v>51</v>
      </c>
      <c r="H8" s="108"/>
      <c r="I8" s="108"/>
      <c r="J8" s="108"/>
      <c r="K8" s="51"/>
    </row>
    <row r="9" spans="2:11" ht="15.75" customHeight="1" x14ac:dyDescent="0.25">
      <c r="B9" s="103"/>
      <c r="C9" s="50" t="s">
        <v>52</v>
      </c>
      <c r="D9" s="50" t="s">
        <v>53</v>
      </c>
      <c r="E9" s="103" t="s">
        <v>54</v>
      </c>
      <c r="F9" s="103"/>
      <c r="G9" s="108"/>
      <c r="H9" s="108"/>
      <c r="I9" s="108"/>
      <c r="J9" s="108"/>
      <c r="K9" s="51"/>
    </row>
    <row r="10" spans="2:11" ht="15.75" customHeight="1" x14ac:dyDescent="0.25">
      <c r="B10" s="48">
        <v>1</v>
      </c>
      <c r="C10" s="48">
        <v>2021</v>
      </c>
      <c r="D10" s="48">
        <v>5</v>
      </c>
      <c r="E10" s="122">
        <v>24</v>
      </c>
      <c r="F10" s="122"/>
      <c r="G10" s="111" t="s">
        <v>55</v>
      </c>
      <c r="H10" s="111"/>
      <c r="I10" s="111"/>
      <c r="J10" s="111"/>
      <c r="K10" s="53"/>
    </row>
    <row r="11" spans="2:11" ht="57.75" customHeight="1" x14ac:dyDescent="0.25">
      <c r="B11" s="48">
        <v>2</v>
      </c>
      <c r="C11" s="48">
        <v>2022</v>
      </c>
      <c r="D11" s="48">
        <v>5</v>
      </c>
      <c r="E11" s="109">
        <v>31</v>
      </c>
      <c r="F11" s="110"/>
      <c r="G11" s="105" t="s">
        <v>56</v>
      </c>
      <c r="H11" s="106"/>
      <c r="I11" s="106"/>
      <c r="J11" s="107"/>
      <c r="K11" s="53"/>
    </row>
    <row r="12" spans="2:11" ht="82.5" customHeight="1" x14ac:dyDescent="0.25">
      <c r="B12" s="48">
        <v>3</v>
      </c>
      <c r="C12" s="48">
        <v>2022</v>
      </c>
      <c r="D12" s="48">
        <v>7</v>
      </c>
      <c r="E12" s="109">
        <v>27</v>
      </c>
      <c r="F12" s="110"/>
      <c r="G12" s="105" t="s">
        <v>57</v>
      </c>
      <c r="H12" s="106"/>
      <c r="I12" s="106"/>
      <c r="J12" s="107"/>
      <c r="K12" s="53"/>
    </row>
    <row r="13" spans="2:11" ht="100.5" customHeight="1" x14ac:dyDescent="0.25">
      <c r="B13" s="48">
        <v>4</v>
      </c>
      <c r="C13" s="48">
        <v>2023</v>
      </c>
      <c r="D13" s="48">
        <v>11</v>
      </c>
      <c r="E13" s="109">
        <v>30</v>
      </c>
      <c r="F13" s="110"/>
      <c r="G13" s="105" t="s">
        <v>72</v>
      </c>
      <c r="H13" s="106"/>
      <c r="I13" s="106"/>
      <c r="J13" s="107"/>
      <c r="K13" s="53"/>
    </row>
    <row r="14" spans="2:11" ht="70.5" customHeight="1" x14ac:dyDescent="0.25">
      <c r="B14" s="48">
        <v>5</v>
      </c>
      <c r="C14" s="48">
        <v>2024</v>
      </c>
      <c r="D14" s="56" t="s">
        <v>71</v>
      </c>
      <c r="E14" s="109">
        <v>27</v>
      </c>
      <c r="F14" s="110"/>
      <c r="G14" s="105" t="s">
        <v>73</v>
      </c>
      <c r="H14" s="106"/>
      <c r="I14" s="106"/>
      <c r="J14" s="107"/>
      <c r="K14" s="53"/>
    </row>
    <row r="15" spans="2:11" ht="76.5" customHeight="1" x14ac:dyDescent="0.25">
      <c r="B15" s="48">
        <v>6</v>
      </c>
      <c r="C15" s="48">
        <v>2024</v>
      </c>
      <c r="D15" s="56" t="s">
        <v>74</v>
      </c>
      <c r="E15" s="109"/>
      <c r="F15" s="110"/>
      <c r="G15" s="105" t="s">
        <v>76</v>
      </c>
      <c r="H15" s="106"/>
      <c r="I15" s="106"/>
      <c r="J15" s="107"/>
      <c r="K15" s="53"/>
    </row>
    <row r="16" spans="2:11" ht="15.75" customHeight="1" x14ac:dyDescent="0.25">
      <c r="B16" s="103" t="s">
        <v>58</v>
      </c>
      <c r="C16" s="103"/>
      <c r="D16" s="103"/>
      <c r="E16" s="103"/>
      <c r="F16" s="103"/>
      <c r="G16" s="103"/>
      <c r="H16" s="103"/>
      <c r="I16" s="103"/>
      <c r="J16" s="103"/>
      <c r="K16" s="49"/>
    </row>
    <row r="17" spans="2:11" x14ac:dyDescent="0.25">
      <c r="B17" s="103" t="s">
        <v>59</v>
      </c>
      <c r="C17" s="103"/>
      <c r="D17" s="103"/>
      <c r="E17" s="103"/>
      <c r="F17" s="103" t="s">
        <v>60</v>
      </c>
      <c r="G17" s="103"/>
      <c r="H17" s="103"/>
      <c r="I17" s="103"/>
      <c r="J17" s="103"/>
      <c r="K17" s="49"/>
    </row>
    <row r="18" spans="2:11" ht="15.75" customHeight="1" x14ac:dyDescent="0.25">
      <c r="B18" s="122" t="s">
        <v>61</v>
      </c>
      <c r="C18" s="122"/>
      <c r="D18" s="122"/>
      <c r="E18" s="122"/>
      <c r="F18" s="122" t="s">
        <v>75</v>
      </c>
      <c r="G18" s="122"/>
      <c r="H18" s="122"/>
      <c r="I18" s="122"/>
      <c r="J18" s="122"/>
      <c r="K18" s="47"/>
    </row>
    <row r="19" spans="2:11" x14ac:dyDescent="0.25">
      <c r="B19" s="103" t="s">
        <v>62</v>
      </c>
      <c r="C19" s="103"/>
      <c r="D19" s="103"/>
      <c r="E19" s="103"/>
      <c r="F19" s="103"/>
      <c r="G19" s="103"/>
      <c r="H19" s="103"/>
      <c r="I19" s="103"/>
      <c r="J19" s="103"/>
      <c r="K19" s="49"/>
    </row>
    <row r="20" spans="2:11" x14ac:dyDescent="0.25">
      <c r="B20" s="103" t="s">
        <v>59</v>
      </c>
      <c r="C20" s="103"/>
      <c r="D20" s="103"/>
      <c r="E20" s="103"/>
      <c r="F20" s="103" t="s">
        <v>60</v>
      </c>
      <c r="G20" s="103"/>
      <c r="H20" s="103"/>
      <c r="I20" s="103"/>
      <c r="J20" s="103"/>
      <c r="K20" s="49"/>
    </row>
    <row r="21" spans="2:11" ht="15.75" customHeight="1" x14ac:dyDescent="0.25">
      <c r="B21" s="124" t="s">
        <v>63</v>
      </c>
      <c r="C21" s="124"/>
      <c r="D21" s="124"/>
      <c r="E21" s="124"/>
      <c r="F21" s="124" t="s">
        <v>64</v>
      </c>
      <c r="G21" s="124"/>
      <c r="H21" s="124"/>
      <c r="I21" s="124"/>
      <c r="J21" s="124"/>
      <c r="K21" s="52"/>
    </row>
    <row r="22" spans="2:11" ht="15.75" customHeight="1" x14ac:dyDescent="0.25">
      <c r="B22" s="108" t="s">
        <v>65</v>
      </c>
      <c r="C22" s="108"/>
      <c r="D22" s="108"/>
      <c r="E22" s="108"/>
      <c r="F22" s="108"/>
      <c r="G22" s="108"/>
      <c r="H22" s="108"/>
      <c r="I22" s="108"/>
      <c r="J22" s="108"/>
      <c r="K22" s="51"/>
    </row>
    <row r="23" spans="2:11" x14ac:dyDescent="0.25">
      <c r="B23" s="103" t="s">
        <v>59</v>
      </c>
      <c r="C23" s="103"/>
      <c r="D23" s="103"/>
      <c r="E23" s="103" t="s">
        <v>60</v>
      </c>
      <c r="F23" s="103"/>
      <c r="G23" s="103"/>
      <c r="H23" s="103" t="s">
        <v>66</v>
      </c>
      <c r="I23" s="103"/>
      <c r="J23" s="103"/>
      <c r="K23" s="49"/>
    </row>
    <row r="24" spans="2:11" x14ac:dyDescent="0.25">
      <c r="B24" s="103"/>
      <c r="C24" s="103"/>
      <c r="D24" s="103"/>
      <c r="E24" s="103"/>
      <c r="F24" s="103"/>
      <c r="G24" s="103"/>
      <c r="H24" s="50" t="s">
        <v>52</v>
      </c>
      <c r="I24" s="50" t="s">
        <v>53</v>
      </c>
      <c r="J24" s="50" t="s">
        <v>54</v>
      </c>
      <c r="K24" s="49"/>
    </row>
    <row r="25" spans="2:11" x14ac:dyDescent="0.25">
      <c r="B25" s="122" t="s">
        <v>67</v>
      </c>
      <c r="C25" s="122"/>
      <c r="D25" s="122"/>
      <c r="E25" s="124" t="s">
        <v>68</v>
      </c>
      <c r="F25" s="124"/>
      <c r="G25" s="124"/>
      <c r="H25" s="48">
        <v>2024</v>
      </c>
      <c r="I25" s="56" t="s">
        <v>74</v>
      </c>
      <c r="J25" s="48"/>
      <c r="K25" s="47"/>
    </row>
    <row r="26" spans="2:11" x14ac:dyDescent="0.25">
      <c r="K26" s="46"/>
    </row>
    <row r="27" spans="2:11" ht="56.25" customHeight="1" x14ac:dyDescent="0.25">
      <c r="B27" s="46"/>
      <c r="C27" s="123" t="s">
        <v>69</v>
      </c>
      <c r="D27" s="123"/>
      <c r="E27" s="123"/>
      <c r="F27" s="123"/>
      <c r="G27" s="123"/>
      <c r="H27" s="123"/>
      <c r="I27" s="123"/>
      <c r="K27" s="46"/>
    </row>
    <row r="28" spans="2:11" ht="16.5" customHeight="1" x14ac:dyDescent="0.25">
      <c r="E28" s="112" t="s">
        <v>70</v>
      </c>
      <c r="F28" s="112"/>
      <c r="G28" s="112"/>
      <c r="H28" s="112"/>
      <c r="I28" s="112"/>
      <c r="J28" s="112"/>
      <c r="K28" s="45"/>
    </row>
    <row r="29" spans="2:11" x14ac:dyDescent="0.25">
      <c r="B29" s="46"/>
      <c r="C29" s="46"/>
      <c r="D29" s="46"/>
      <c r="E29" s="112"/>
      <c r="F29" s="112"/>
      <c r="G29" s="112"/>
      <c r="H29" s="112"/>
      <c r="I29" s="112"/>
      <c r="J29" s="112"/>
      <c r="K29" s="45"/>
    </row>
    <row r="30" spans="2:11" ht="15" customHeight="1" x14ac:dyDescent="0.25">
      <c r="C30" s="44"/>
      <c r="D30" s="44"/>
      <c r="E30" s="44"/>
      <c r="F30" s="44"/>
      <c r="G30" s="44"/>
      <c r="H30" s="44"/>
    </row>
    <row r="31" spans="2:11" x14ac:dyDescent="0.25">
      <c r="B31" s="44"/>
      <c r="C31" s="44"/>
      <c r="D31" s="44"/>
      <c r="E31" s="44"/>
      <c r="F31" s="44"/>
      <c r="G31" s="44"/>
      <c r="H31" s="44"/>
    </row>
  </sheetData>
  <mergeCells count="43">
    <mergeCell ref="E14:F14"/>
    <mergeCell ref="G14:J14"/>
    <mergeCell ref="C27:I27"/>
    <mergeCell ref="E12:F12"/>
    <mergeCell ref="E13:F13"/>
    <mergeCell ref="E23:G24"/>
    <mergeCell ref="H23:J23"/>
    <mergeCell ref="B25:D25"/>
    <mergeCell ref="E25:G25"/>
    <mergeCell ref="B22:J22"/>
    <mergeCell ref="F21:J21"/>
    <mergeCell ref="F20:J20"/>
    <mergeCell ref="B19:J19"/>
    <mergeCell ref="B20:E20"/>
    <mergeCell ref="B21:E21"/>
    <mergeCell ref="B16:J16"/>
    <mergeCell ref="E15:F15"/>
    <mergeCell ref="G15:J15"/>
    <mergeCell ref="E28:J29"/>
    <mergeCell ref="I2:J2"/>
    <mergeCell ref="I3:J3"/>
    <mergeCell ref="I4:J4"/>
    <mergeCell ref="I5:J5"/>
    <mergeCell ref="D2:H2"/>
    <mergeCell ref="D3:H3"/>
    <mergeCell ref="D4:H5"/>
    <mergeCell ref="B23:D24"/>
    <mergeCell ref="B17:E17"/>
    <mergeCell ref="F17:J17"/>
    <mergeCell ref="B18:E18"/>
    <mergeCell ref="F18:J18"/>
    <mergeCell ref="E10:F10"/>
    <mergeCell ref="B8:B9"/>
    <mergeCell ref="B2:C5"/>
    <mergeCell ref="C8:F8"/>
    <mergeCell ref="E9:F9"/>
    <mergeCell ref="G13:J13"/>
    <mergeCell ref="G8:J9"/>
    <mergeCell ref="B7:J7"/>
    <mergeCell ref="G11:J11"/>
    <mergeCell ref="E11:F11"/>
    <mergeCell ref="G12:J12"/>
    <mergeCell ref="G10:J10"/>
  </mergeCells>
  <phoneticPr fontId="38" type="noConversion"/>
  <pageMargins left="0.7" right="0.7" top="0.75" bottom="0.75" header="0.3" footer="0.3"/>
  <pageSetup paperSize="9" scale="68"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32c1e4e-69c6-4d1f-81a1-009441d464e5"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5" ma:contentTypeDescription="Create a new document." ma:contentTypeScope="" ma:versionID="11760b32e10cea5d82114292e7fd8c98">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f9e79b74643415da39938a6e342133c1"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element ref="ns3:MediaServiceSearchProperties" minOccurs="0"/>
                <xsd:element ref="ns3:_activity" minOccurs="0"/>
                <xsd:element ref="ns3:MediaServiceObjectDetectorVersions" minOccurs="0"/>
                <xsd:element ref="ns3:MediaServiceSystem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_activity" ma:index="20" nillable="true" ma:displayName="_activity" ma:hidden="true" ma:internalName="_activity">
      <xsd:simpleType>
        <xsd:restriction base="dms:Note"/>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ystemTags" ma:index="22"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64083AE-2A34-40CD-86CF-CD8A8FEF5E61}">
  <ds:schemaRefs>
    <ds:schemaRef ds:uri="http://www.w3.org/XML/1998/namespace"/>
    <ds:schemaRef ds:uri="http://schemas.microsoft.com/office/2006/documentManagement/types"/>
    <ds:schemaRef ds:uri="http://schemas.microsoft.com/office/infopath/2007/PartnerControls"/>
    <ds:schemaRef ds:uri="http://purl.org/dc/terms/"/>
    <ds:schemaRef ds:uri="http://purl.org/dc/elements/1.1/"/>
    <ds:schemaRef ds:uri="632c1e4e-69c6-4d1f-81a1-009441d464e5"/>
    <ds:schemaRef ds:uri="http://purl.org/dc/dcmitype/"/>
    <ds:schemaRef ds:uri="http://schemas.openxmlformats.org/package/2006/metadata/core-properties"/>
    <ds:schemaRef ds:uri="39f7a895-868e-4739-ab10-589c64175fbd"/>
    <ds:schemaRef ds:uri="http://schemas.microsoft.com/office/2006/metadata/properties"/>
  </ds:schemaRefs>
</ds:datastoreItem>
</file>

<file path=customXml/itemProps2.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3.xml><?xml version="1.0" encoding="utf-8"?>
<ds:datastoreItem xmlns:ds="http://schemas.openxmlformats.org/officeDocument/2006/customXml" ds:itemID="{B9703D78-6D0D-4533-BBE6-11215A1FEE4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Bienes y Servicios</vt:lpstr>
      <vt:lpstr>Cálculos</vt:lpstr>
      <vt:lpstr>CONTROL CAMBIOS</vt:lpstr>
      <vt:lpstr>'Bienes y Servicios'!Área_de_impresión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ANGELICA MONTENEGRO BELTRAN</dc:creator>
  <cp:keywords/>
  <dc:description/>
  <cp:lastModifiedBy>HENRY ALEXANDER CARDENAS FARFAN</cp:lastModifiedBy>
  <cp:revision/>
  <cp:lastPrinted>2024-07-22T22:04:40Z</cp:lastPrinted>
  <dcterms:created xsi:type="dcterms:W3CDTF">2017-04-28T13:22:52Z</dcterms:created>
  <dcterms:modified xsi:type="dcterms:W3CDTF">2024-10-02T15:59:15Z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