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28. F-CD-227 CITOLOGIAS/3. DOCUMENTOS A PUBLICAR OK/"/>
    </mc:Choice>
  </mc:AlternateContent>
  <xr:revisionPtr revIDLastSave="218" documentId="13_ncr:1_{F325527D-AE3E-4150-8C66-BA9D114568FD}" xr6:coauthVersionLast="47" xr6:coauthVersionMax="47" xr10:uidLastSave="{63ABAA3A-5099-4A7B-8FB0-01986598240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M15" i="7" s="1"/>
  <c r="J15" i="7"/>
  <c r="H15" i="7"/>
  <c r="K15" i="7" s="1"/>
  <c r="O20" i="7"/>
  <c r="N15" i="7" l="1"/>
  <c r="O15" i="7" s="1"/>
  <c r="O18" i="7"/>
  <c r="O17" i="7"/>
  <c r="L14" i="7"/>
  <c r="M14" i="7" s="1"/>
  <c r="O21" i="7" s="1"/>
  <c r="J14" i="7"/>
  <c r="H14" i="7"/>
  <c r="O16" i="7" l="1"/>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<sst xmlns="http://schemas.openxmlformats.org/spreadsheetml/2006/main" count="100" uniqueCount="84">
  <si>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</si>
  <si>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</si>
  <si>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</si>
  <si>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</si>
  <si>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</si>
  <si>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</si>
  <si>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</si>
  <si>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</si>
  <si>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</si>
  <si>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</si>
  <si>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</si>
  <si>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</si>
  <si>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</si>
  <si>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</si>
  <si>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</si>
  <si>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</si>
  <si>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</si>
  <si>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</si>
  <si>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</si>
  <si>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</si>
  <si>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</si>
  <si>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</si>
  <si>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</si>
  <si>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</si>
  <si>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</si>
  <si>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</si>
  <si>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</si>
  <si>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</si>
  <si>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</si>
  <si>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</si>
  <si>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</si>
  <si>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</si>
  <si>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</si>
  <si>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</si>
  <si>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</si>
  <si>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</si>
  <si>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</si>
  <si>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</si>
  <si>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</si>
  <si>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</si>
  <si>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</si>
  <si>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</si>
  <si>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</si>
  <si>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</si>
  <si>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</si>
  <si>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</si>
  <si>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</si>
  <si>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</si>
  <si>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</si>
  <si>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</si>
  <si>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</si>
  <si>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</si>
  <si>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</si>
  <si>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</si>
  <si>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</si>
  <si>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</si>
  <si>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</si>
  <si>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</si>
  <si>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</si>
  <si>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</si>
  <si>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</si>
  <si>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</si>
  <si>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</si>
  <si>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</si>
  <si>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</si>
  <si>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</si>
  <si>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</si>
  <si>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</si>
  <si>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</si>
  <si>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</si>
  <si>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</si>
  <si>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</si>
  <si>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</si>
  <si>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</si>
  <si>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</si>
  <si>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</si>
  <si>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</si>
  <si>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</si>
  <si>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</si>
  <si>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</si>
  <si>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</si>
  <si>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</si>
  <si>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toma de citología Cervicouterina en Sede, Seccionales y Extensiones de acuerdo con las cantidades establecidas por la supervisión.</t>
  </si>
  <si>
    <t>Servicio de toma de Antígeno Prostático en Sede, Seccionales y Extensiones de acuerdo con las cantidades establecidas por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</si>
</sst>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1" fillId="0" borderId="41" xfId="0" applyFont="1" applyBorder="1" applyAlignment="1">
      <alignment wrapText="1"/>
    </xf>
    <xf numFmtId="0" fontId="1" fillId="0" borderId="41" xfId="0" applyFont="1" applyBorder="1" applyAlignment="1">
      <alignment horizontal="center" vertical="center" wrapText="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85" zoomScaleNormal="70" zoomScaleSheetLayoutView="85" zoomScalePageLayoutView="55" workbookViewId="0">
      <selection activeCell="F15" sqref="F15"/>
    </sheetView>
  </sheetViews>
  <sheetFormatPr baseColWidth="10" defaultColWidth="11.42578125" defaultRowHeight="15" x14ac:dyDescent="0.25"/>
  <cols>
    <col min="1" max="1" width="10.42578125" style="2" customWidth="1"/>
    <col min="2" max="2" width="59.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2.5" customHeight="1" x14ac:dyDescent="0.2">
      <c r="A14" s="27">
        <v>1</v>
      </c>
      <c r="B14" s="58" t="s">
        <v>82</v>
      </c>
      <c r="C14" s="12"/>
      <c r="D14" s="59">
        <v>221</v>
      </c>
      <c r="E14" s="13" t="s">
        <v>81</v>
      </c>
      <c r="F14" s="14">
        <v>0</v>
      </c>
      <c r="G14" s="11">
        <v>0</v>
      </c>
      <c r="H14" s="1">
        <f>+ROUND(F14*G14,0)</f>
        <v>0</v>
      </c>
      <c r="I14" s="11">
        <v>0</v>
      </c>
      <c r="J14" s="1">
        <f t="shared" ref="J14:J15" si="0">ROUND(F14*I14,0)</f>
        <v>0</v>
      </c>
      <c r="K14" s="1">
        <f t="shared" ref="K14:K15" si="1">ROUND(F14+H14+J14,0)</f>
        <v>0</v>
      </c>
      <c r="L14" s="1">
        <f t="shared" ref="L14:L15" si="2">ROUND(F14*D14,0)</f>
        <v>0</v>
      </c>
      <c r="M14" s="1">
        <f t="shared" ref="M14:M15" si="3">ROUND(L14*G14,0)</f>
        <v>0</v>
      </c>
      <c r="N14" s="1">
        <f t="shared" ref="N14:N15" si="4">ROUND(L14*I14,0)</f>
        <v>0</v>
      </c>
      <c r="O14" s="28">
        <f t="shared" ref="O14:O15" si="5">ROUND(L14+N14+M14,0)</f>
        <v>0</v>
      </c>
    </row>
    <row r="15" spans="1:15" s="9" customFormat="1" ht="50.25" customHeight="1" x14ac:dyDescent="0.2">
      <c r="A15" s="27">
        <v>2</v>
      </c>
      <c r="B15" s="58" t="s">
        <v>83</v>
      </c>
      <c r="C15" s="12"/>
      <c r="D15" s="59">
        <v>95</v>
      </c>
      <c r="E15" s="13" t="s">
        <v>81</v>
      </c>
      <c r="F15" s="14">
        <v>0</v>
      </c>
      <c r="G15" s="11">
        <v>0</v>
      </c>
      <c r="H15" s="1">
        <f t="shared" ref="H15" si="6">+ROUND(F15*G15,0)</f>
        <v>0</v>
      </c>
      <c r="I15" s="11">
        <v>0</v>
      </c>
      <c r="J15" s="1">
        <f t="shared" si="0"/>
        <v>0</v>
      </c>
      <c r="K15" s="1">
        <f t="shared" si="1"/>
        <v>0</v>
      </c>
      <c r="L15" s="1">
        <f t="shared" si="2"/>
        <v>0</v>
      </c>
      <c r="M15" s="1">
        <f t="shared" si="3"/>
        <v>0</v>
      </c>
      <c r="N15" s="1">
        <f t="shared" si="4"/>
        <v>0</v>
      </c>
      <c r="O15" s="28">
        <f t="shared" si="5"/>
        <v>0</v>
      </c>
    </row>
    <row r="16" spans="1:15" s="9" customFormat="1" ht="42" customHeight="1" thickBot="1" x14ac:dyDescent="0.3">
      <c r="A16" s="93" t="s">
        <v>26</v>
      </c>
      <c r="B16" s="94"/>
      <c r="C16" s="94"/>
      <c r="D16" s="94"/>
      <c r="E16" s="94"/>
      <c r="F16" s="94"/>
      <c r="G16" s="94"/>
      <c r="H16" s="94"/>
      <c r="I16" s="94"/>
      <c r="J16" s="94"/>
      <c r="K16" s="94"/>
      <c r="L16" s="66" t="s">
        <v>27</v>
      </c>
      <c r="M16" s="67"/>
      <c r="N16" s="67"/>
      <c r="O16" s="57">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6">
        <f>SUMIF(G:G,5%,L:L)</f>
        <v>0</v>
      </c>
    </row>
    <row r="18" spans="1:17" s="9" customFormat="1" ht="30" customHeight="1" x14ac:dyDescent="0.25">
      <c r="A18" s="75"/>
      <c r="B18" s="76"/>
      <c r="C18" s="76"/>
      <c r="D18" s="76"/>
      <c r="E18" s="76"/>
      <c r="F18" s="76"/>
      <c r="G18" s="76"/>
      <c r="H18" s="76"/>
      <c r="I18" s="76"/>
      <c r="J18" s="76"/>
      <c r="K18" s="77"/>
      <c r="L18" s="64" t="s">
        <v>29</v>
      </c>
      <c r="M18" s="65"/>
      <c r="N18" s="65"/>
      <c r="O18" s="36">
        <f>SUMIF(G:G,19%,L:L)</f>
        <v>0</v>
      </c>
    </row>
    <row r="19" spans="1:17" s="9" customFormat="1" ht="30" customHeight="1" x14ac:dyDescent="0.25">
      <c r="A19" s="75"/>
      <c r="B19" s="76"/>
      <c r="C19" s="76"/>
      <c r="D19" s="76"/>
      <c r="E19" s="76"/>
      <c r="F19" s="76"/>
      <c r="G19" s="76"/>
      <c r="H19" s="76"/>
      <c r="I19" s="76"/>
      <c r="J19" s="76"/>
      <c r="K19" s="77"/>
      <c r="L19" s="62" t="s">
        <v>22</v>
      </c>
      <c r="M19" s="63"/>
      <c r="N19" s="63"/>
      <c r="O19" s="37">
        <f>SUM(O16:O18)</f>
        <v>0</v>
      </c>
    </row>
    <row r="20" spans="1:17" s="9" customFormat="1" ht="30" customHeight="1" x14ac:dyDescent="0.25">
      <c r="A20" s="75"/>
      <c r="B20" s="76"/>
      <c r="C20" s="76"/>
      <c r="D20" s="76"/>
      <c r="E20" s="76"/>
      <c r="F20" s="76"/>
      <c r="G20" s="76"/>
      <c r="H20" s="76"/>
      <c r="I20" s="76"/>
      <c r="J20" s="76"/>
      <c r="K20" s="77"/>
      <c r="L20" s="60" t="s">
        <v>30</v>
      </c>
      <c r="M20" s="61"/>
      <c r="N20" s="61"/>
      <c r="O20" s="38">
        <f>SUMIF(G:G,5%,M:M)</f>
        <v>0</v>
      </c>
    </row>
    <row r="21" spans="1:17" s="9" customFormat="1" ht="30" customHeight="1" x14ac:dyDescent="0.25">
      <c r="A21" s="75"/>
      <c r="B21" s="76"/>
      <c r="C21" s="76"/>
      <c r="D21" s="76"/>
      <c r="E21" s="76"/>
      <c r="F21" s="76"/>
      <c r="G21" s="76"/>
      <c r="H21" s="76"/>
      <c r="I21" s="76"/>
      <c r="J21" s="76"/>
      <c r="K21" s="77"/>
      <c r="L21" s="60" t="s">
        <v>31</v>
      </c>
      <c r="M21" s="61"/>
      <c r="N21" s="61"/>
      <c r="O21" s="38">
        <f>SUMIF(G:G,19%,M:M)</f>
        <v>0</v>
      </c>
    </row>
    <row r="22" spans="1:17" s="9" customFormat="1" ht="30" customHeight="1" x14ac:dyDescent="0.25">
      <c r="A22" s="75"/>
      <c r="B22" s="76"/>
      <c r="C22" s="76"/>
      <c r="D22" s="76"/>
      <c r="E22" s="76"/>
      <c r="F22" s="76"/>
      <c r="G22" s="76"/>
      <c r="H22" s="76"/>
      <c r="I22" s="76"/>
      <c r="J22" s="76"/>
      <c r="K22" s="77"/>
      <c r="L22" s="62" t="s">
        <v>32</v>
      </c>
      <c r="M22" s="63"/>
      <c r="N22" s="63"/>
      <c r="O22" s="37">
        <f>SUM(O20:O21)</f>
        <v>0</v>
      </c>
    </row>
    <row r="23" spans="1:17" s="9" customFormat="1" ht="30" customHeight="1" x14ac:dyDescent="0.25">
      <c r="A23" s="75"/>
      <c r="B23" s="76"/>
      <c r="C23" s="76"/>
      <c r="D23" s="76"/>
      <c r="E23" s="76"/>
      <c r="F23" s="76"/>
      <c r="G23" s="76"/>
      <c r="H23" s="76"/>
      <c r="I23" s="76"/>
      <c r="J23" s="76"/>
      <c r="K23" s="77"/>
      <c r="L23" s="64" t="s">
        <v>33</v>
      </c>
      <c r="M23" s="65"/>
      <c r="N23" s="65"/>
      <c r="O23" s="36">
        <f>SUMIF(I:I,8%,N:N)</f>
        <v>0</v>
      </c>
    </row>
    <row r="24" spans="1:17" s="9" customFormat="1" ht="37.5" customHeight="1" x14ac:dyDescent="0.25">
      <c r="A24" s="75"/>
      <c r="B24" s="76"/>
      <c r="C24" s="76"/>
      <c r="D24" s="76"/>
      <c r="E24" s="76"/>
      <c r="F24" s="76"/>
      <c r="G24" s="76"/>
      <c r="H24" s="76"/>
      <c r="I24" s="76"/>
      <c r="J24" s="76"/>
      <c r="K24" s="77"/>
      <c r="L24" s="70" t="s">
        <v>34</v>
      </c>
      <c r="M24" s="71"/>
      <c r="N24" s="71"/>
      <c r="O24" s="37">
        <f>SUM(O23)</f>
        <v>0</v>
      </c>
    </row>
    <row r="25" spans="1:17" s="9" customFormat="1" ht="32.25" customHeight="1" thickBot="1" x14ac:dyDescent="0.3">
      <c r="A25" s="78"/>
      <c r="B25" s="79"/>
      <c r="C25" s="79"/>
      <c r="D25" s="79"/>
      <c r="E25" s="79"/>
      <c r="F25" s="79"/>
      <c r="G25" s="79"/>
      <c r="H25" s="79"/>
      <c r="I25" s="79"/>
      <c r="J25" s="79"/>
      <c r="K25" s="80"/>
      <c r="L25" s="68" t="s">
        <v>35</v>
      </c>
      <c r="M25" s="69"/>
      <c r="N25" s="69"/>
      <c r="O25" s="39">
        <f>+O19+O22+O24</f>
        <v>0</v>
      </c>
    </row>
    <row r="27" spans="1:17" ht="50.1" customHeight="1" thickBot="1" x14ac:dyDescent="0.3">
      <c r="B27" s="84"/>
      <c r="C27" s="84"/>
    </row>
    <row r="28" spans="1:17" x14ac:dyDescent="0.25">
      <c r="B28" s="105" t="s">
        <v>36</v>
      </c>
      <c r="C28" s="105"/>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0"/>
      <c r="Q33" s="40"/>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1jL24ndBXWF5jdcH66qGpmZCuK5DV1THQoiyHX0VpykyHslfX0vyr9PQ13k2YZAvd7FCwpBcJTYcFXF8V+3OwQ==" saltValue="X6KqO60Gi2VagacR3rFYXw==" spinCount="100000" sheet="1" scenarios="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2024-08-22T23:20:11Z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