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215/DOCUMENTOS A PUBLICAR/"/>
    </mc:Choice>
  </mc:AlternateContent>
  <xr:revisionPtr revIDLastSave="44" documentId="13_ncr:1_{A3203639-816A-4F00-A849-4E2EC2053B16}" xr6:coauthVersionLast="47" xr6:coauthVersionMax="47" xr10:uidLastSave="{06EE6CE9-ED2C-46C9-99CB-A5693C28FFD9}"/>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c r="J16" i="7"/>
  <c r="L16" i="7"/>
  <c r="M16" i="7" s="1"/>
  <c r="H15" i="7"/>
  <c r="J15" i="7"/>
  <c r="L15" i="7"/>
  <c r="M15" i="7" s="1"/>
  <c r="O19" i="7"/>
  <c r="O18" i="7"/>
  <c r="L14" i="7"/>
  <c r="M14" i="7" s="1"/>
  <c r="J14" i="7"/>
  <c r="H14" i="7"/>
  <c r="K15" i="7" l="1"/>
  <c r="K16" i="7"/>
  <c r="N16" i="7"/>
  <c r="O16" i="7" s="1"/>
  <c r="N15" i="7"/>
  <c r="O15" i="7" s="1"/>
  <c r="O17" i="7"/>
  <c r="O20" i="7" s="1"/>
  <c r="K14" i="7"/>
  <c r="O23" i="7"/>
  <c r="N14" i="7"/>
  <c r="O14" i="7" s="1"/>
  <c r="O24" i="7" l="1"/>
  <c r="O25" i="7" s="1"/>
  <c r="O26" i="7" s="1"/>
</calcChain>
</file>

<file path=xl/sharedStrings.xml><?xml version="1.0" encoding="utf-8"?>
<sst xmlns="http://schemas.openxmlformats.org/spreadsheetml/2006/main" count="58" uniqueCount="54">
  <si>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</si>
  <si>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</si>
  <si>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</si>
  <si>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</si>
  <si>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</si>
  <si>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</si>
  <si>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</si>
  <si>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</si>
  <si>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</si>
  <si>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</si>
  <si>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</si>
  <si>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</si>
  <si>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</si>
  <si>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</si>
  <si>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</si>
  <si>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</si>
  <si>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</si>
  <si>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</si>
  <si>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</si>
  <si>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</si>
  <si>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</si>
  <si>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</si>
  <si>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</si>
  <si>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</si>
  <si>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</si>
  <si>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</si>
  <si>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</si>
  <si>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</si>
  <si>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</si>
  <si>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</si>
  <si>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</si>
  <si>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</si>
  <si>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</si>
  <si>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</si>
  <si>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</si>
  <si>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</si>
  <si>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</si>
  <si>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</si>
  <si>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</si>
  <si>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</si>
  <si>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</si>
  <si>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</si>
  <si>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</si>
  <si>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</si>
  <si>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</si>
  <si>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</si>
  <si>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</si>
  <si>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</si>
  <si>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</si>
  <si>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</si>
  <si>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alimentación almuerzo para las experiencias Vivenciales Nacionales e internacionales de intercambio y dinámicas curriculares en la Facultad de Ciencias Agropecuarias, el cual debe garantizar las siguientes condiciones: Sopa mediana, porción de arroz150 gr, porción de proteína de 300 gr a la plancha, porción de ensalada de 150 gr, un acompañamiento (postre) bebida 12 onzas (limonada natural). Tener en cuenta el Anexo No. 1 Cronograma </t>
  </si>
  <si>
    <t>Servicio de alimentación refrigerios para las experiencias Vivenciales Nacionales e internacionales de intercambio y dinámicas curriculares en la Facultad de Ciencias Agropecuarias, el cual debe garantizar las siguientes condiciones: bebida jugo hit de 200 ml, Sándwich de jamón 30 gr, queso, lechuga o pastel de pollo de 140 gr.      Tener en cuenta el Anexo No. 1 Cronograma</t>
  </si>
  <si>
    <t>Servicio de estación de café para las experiencias Vivenciales Nacionales e internacionales de intercambio y dinámicas curriculares en la Facultad de Ciencias Agropecuarias, el cual debe garantizar las siguientes condiciones: (Estación de Café, aromáticas, agua purificada, vaso 4 onzas, stick pack de azúcar 5 mg, mezclador) Tener en cuenta el Anexo No. 1 Cronograma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</si>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</sst>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
      <sz val="12"/>
      <color theme="1"/>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31" fillId="0" borderId="32" xfId="0" applyFont="1" applyBorder="1" applyAlignment="1" applyProtection="1">
      <alignment horizontal="center" vertical="center"/>
      <protection hidden="1"/>
    </xf>
    <xf numFmtId="0" fontId="31" fillId="0" borderId="26" xfId="0" applyFont="1" applyBorder="1" applyAlignment="1">
      <alignment vertical="center" wrapText="1"/>
    </xf>
    <xf numFmtId="0" fontId="31" fillId="35" borderId="1" xfId="0" applyFont="1" applyFill="1" applyBorder="1" applyAlignment="1" applyProtection="1">
      <alignment horizontal="left" vertical="center" wrapText="1"/>
      <protection locked="0"/>
    </xf>
    <xf numFmtId="0" fontId="31" fillId="0" borderId="26" xfId="0" applyFont="1" applyBorder="1" applyAlignment="1">
      <alignment horizontal="center" vertical="center" wrapText="1"/>
    </xf>
    <xf numFmtId="164" fontId="29" fillId="35" borderId="1" xfId="4" applyNumberFormat="1" applyFont="1" applyFill="1" applyBorder="1" applyAlignment="1" applyProtection="1">
      <alignment horizontal="center" vertical="center"/>
      <protection locked="0"/>
    </xf>
    <xf numFmtId="9" fontId="31" fillId="35" borderId="1" xfId="1" applyFont="1" applyFill="1" applyBorder="1" applyAlignment="1" applyProtection="1">
      <alignment horizontal="center" vertical="center"/>
      <protection locked="0"/>
    </xf>
    <xf numFmtId="43" fontId="31" fillId="0" borderId="1" xfId="3" applyFont="1" applyFill="1" applyBorder="1" applyAlignment="1" applyProtection="1">
      <alignment horizontal="center" vertical="center"/>
      <protection hidden="1"/>
    </xf>
    <xf numFmtId="43" fontId="31" fillId="0" borderId="37" xfId="3" applyFont="1" applyFill="1" applyBorder="1" applyAlignment="1" applyProtection="1">
      <alignment vertical="center"/>
      <protection hidden="1"/>
    </xf>
    <xf numFmtId="0" fontId="32" fillId="2" borderId="0" xfId="0" applyFont="1" applyFill="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35"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zoomScale="70" zoomScaleNormal="70" zoomScaleSheetLayoutView="70" zoomScalePageLayoutView="55" workbookViewId="0">
      <selection activeCell="I16" sqref="I16"/>
    </sheetView>
  </sheetViews>
  <sheetFormatPr baseColWidth="10" defaultColWidth="11.42578125" defaultRowHeight="15" x14ac:dyDescent="0.25"/>
  <cols>
    <col min="1" max="1" width="10.42578125" style="1" customWidth="1"/>
    <col min="2" max="2" width="61.42578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4" t="s">
        <v>4</v>
      </c>
    </row>
    <row r="8" spans="1:15" ht="9.9499999999999993" customHeight="1" x14ac:dyDescent="0.25">
      <c r="A8" s="5"/>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6"/>
      <c r="E10" s="7"/>
      <c r="F10" s="7"/>
      <c r="M10" s="7"/>
      <c r="N10" s="1"/>
    </row>
    <row r="11" spans="1:15" ht="30" customHeight="1" x14ac:dyDescent="0.25">
      <c r="A11" s="77"/>
      <c r="B11" s="78"/>
      <c r="D11" s="58" t="s">
        <v>8</v>
      </c>
      <c r="E11" s="59"/>
      <c r="F11" s="60"/>
      <c r="G11" s="61"/>
      <c r="H11" s="61"/>
      <c r="I11" s="62"/>
      <c r="K11" s="58" t="s">
        <v>9</v>
      </c>
      <c r="L11" s="59"/>
      <c r="M11" s="54"/>
      <c r="N11" s="55"/>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46" customFormat="1" ht="168.75" customHeight="1" x14ac:dyDescent="0.25">
      <c r="A14" s="38">
        <v>1</v>
      </c>
      <c r="B14" s="39" t="s">
        <v>50</v>
      </c>
      <c r="C14" s="40"/>
      <c r="D14" s="41">
        <v>800</v>
      </c>
      <c r="E14" s="41" t="s">
        <v>53</v>
      </c>
      <c r="F14" s="42"/>
      <c r="G14" s="43"/>
      <c r="H14" s="44">
        <f>+ROUND(F14*G14,0)</f>
        <v>0</v>
      </c>
      <c r="I14" s="43"/>
      <c r="J14" s="44">
        <f t="shared" ref="J14" si="0">ROUND(F14*I14,0)</f>
        <v>0</v>
      </c>
      <c r="K14" s="44">
        <f t="shared" ref="K14" si="1">ROUND(F14+H14+J14,0)</f>
        <v>0</v>
      </c>
      <c r="L14" s="44">
        <f t="shared" ref="L14" si="2">ROUND(F14*D14,0)</f>
        <v>0</v>
      </c>
      <c r="M14" s="44">
        <f t="shared" ref="M14" si="3">ROUND(L14*G14,0)</f>
        <v>0</v>
      </c>
      <c r="N14" s="44">
        <f t="shared" ref="N14" si="4">ROUND(L14*I14,0)</f>
        <v>0</v>
      </c>
      <c r="O14" s="45">
        <f t="shared" ref="O14" si="5">ROUND(L14+N14+M14,0)</f>
        <v>0</v>
      </c>
    </row>
    <row r="15" spans="1:15" s="46" customFormat="1" ht="168.75" customHeight="1" x14ac:dyDescent="0.25">
      <c r="A15" s="38">
        <v>2</v>
      </c>
      <c r="B15" s="39" t="s">
        <v>51</v>
      </c>
      <c r="C15" s="40"/>
      <c r="D15" s="41">
        <v>1200</v>
      </c>
      <c r="E15" s="41" t="s">
        <v>53</v>
      </c>
      <c r="F15" s="42"/>
      <c r="G15" s="43"/>
      <c r="H15" s="44">
        <f t="shared" ref="H15" si="6">+ROUND(F15*G15,0)</f>
        <v>0</v>
      </c>
      <c r="I15" s="43"/>
      <c r="J15" s="44">
        <f t="shared" ref="J15" si="7">ROUND(F15*I15,0)</f>
        <v>0</v>
      </c>
      <c r="K15" s="44">
        <f t="shared" ref="K15" si="8">ROUND(F15+H15+J15,0)</f>
        <v>0</v>
      </c>
      <c r="L15" s="44">
        <f t="shared" ref="L15" si="9">ROUND(F15*D15,0)</f>
        <v>0</v>
      </c>
      <c r="M15" s="44">
        <f t="shared" ref="M15" si="10">ROUND(L15*G15,0)</f>
        <v>0</v>
      </c>
      <c r="N15" s="44">
        <f t="shared" ref="N15" si="11">ROUND(L15*I15,0)</f>
        <v>0</v>
      </c>
      <c r="O15" s="45">
        <f t="shared" ref="O15" si="12">ROUND(L15+N15+M15,0)</f>
        <v>0</v>
      </c>
    </row>
    <row r="16" spans="1:15" s="46" customFormat="1" ht="168.75" customHeight="1" thickBot="1" x14ac:dyDescent="0.3">
      <c r="A16" s="38">
        <v>3</v>
      </c>
      <c r="B16" s="39" t="s">
        <v>52</v>
      </c>
      <c r="C16" s="40"/>
      <c r="D16" s="41">
        <v>2200</v>
      </c>
      <c r="E16" s="41" t="s">
        <v>53</v>
      </c>
      <c r="F16" s="42"/>
      <c r="G16" s="43"/>
      <c r="H16" s="44">
        <f t="shared" ref="H16" si="13">+ROUND(F16*G16,0)</f>
        <v>0</v>
      </c>
      <c r="I16" s="43"/>
      <c r="J16" s="44">
        <f t="shared" ref="J16" si="14">ROUND(F16*I16,0)</f>
        <v>0</v>
      </c>
      <c r="K16" s="44">
        <f t="shared" ref="K16" si="15">ROUND(F16+H16+J16,0)</f>
        <v>0</v>
      </c>
      <c r="L16" s="44">
        <f t="shared" ref="L16" si="16">ROUND(F16*D16,0)</f>
        <v>0</v>
      </c>
      <c r="M16" s="44">
        <f t="shared" ref="M16" si="17">ROUND(L16*G16,0)</f>
        <v>0</v>
      </c>
      <c r="N16" s="44">
        <f t="shared" ref="N16" si="18">ROUND(L16*I16,0)</f>
        <v>0</v>
      </c>
      <c r="O16" s="45">
        <f t="shared" ref="O16" si="19">ROUND(L16+N16+M16,0)</f>
        <v>0</v>
      </c>
    </row>
    <row r="17" spans="1:15" s="8" customFormat="1" ht="42" customHeight="1" thickBot="1" x14ac:dyDescent="0.3">
      <c r="A17" s="79" t="s">
        <v>25</v>
      </c>
      <c r="B17" s="80"/>
      <c r="C17" s="80"/>
      <c r="D17" s="80"/>
      <c r="E17" s="80"/>
      <c r="F17" s="80"/>
      <c r="G17" s="80"/>
      <c r="H17" s="80"/>
      <c r="I17" s="80"/>
      <c r="J17" s="80"/>
      <c r="K17" s="80"/>
      <c r="L17" s="91" t="s">
        <v>26</v>
      </c>
      <c r="M17" s="92"/>
      <c r="N17" s="92"/>
      <c r="O17" s="29">
        <f>SUMIF(G:G,0%,L:L)+SUMIF(G:G,"",L:L)</f>
        <v>0</v>
      </c>
    </row>
    <row r="18" spans="1:15" s="8" customFormat="1" ht="39" customHeight="1" x14ac:dyDescent="0.25">
      <c r="A18" s="63" t="s">
        <v>47</v>
      </c>
      <c r="B18" s="64"/>
      <c r="C18" s="64"/>
      <c r="D18" s="64"/>
      <c r="E18" s="64"/>
      <c r="F18" s="64"/>
      <c r="G18" s="64"/>
      <c r="H18" s="64"/>
      <c r="I18" s="64"/>
      <c r="J18" s="64"/>
      <c r="K18" s="65"/>
      <c r="L18" s="85" t="s">
        <v>27</v>
      </c>
      <c r="M18" s="86"/>
      <c r="N18" s="86"/>
      <c r="O18" s="30">
        <f>SUMIF(G:G,5%,L:L)</f>
        <v>0</v>
      </c>
    </row>
    <row r="19" spans="1:15" s="8" customFormat="1" ht="30" customHeight="1" x14ac:dyDescent="0.25">
      <c r="A19" s="66"/>
      <c r="B19" s="67"/>
      <c r="C19" s="67"/>
      <c r="D19" s="67"/>
      <c r="E19" s="67"/>
      <c r="F19" s="67"/>
      <c r="G19" s="67"/>
      <c r="H19" s="67"/>
      <c r="I19" s="67"/>
      <c r="J19" s="67"/>
      <c r="K19" s="68"/>
      <c r="L19" s="85" t="s">
        <v>28</v>
      </c>
      <c r="M19" s="86"/>
      <c r="N19" s="86"/>
      <c r="O19" s="30">
        <f>SUMIF(G:G,19%,L:L)</f>
        <v>0</v>
      </c>
    </row>
    <row r="20" spans="1:15" s="8" customFormat="1" ht="30" customHeight="1" x14ac:dyDescent="0.25">
      <c r="A20" s="66"/>
      <c r="B20" s="67"/>
      <c r="C20" s="67"/>
      <c r="D20" s="67"/>
      <c r="E20" s="67"/>
      <c r="F20" s="67"/>
      <c r="G20" s="67"/>
      <c r="H20" s="67"/>
      <c r="I20" s="67"/>
      <c r="J20" s="67"/>
      <c r="K20" s="68"/>
      <c r="L20" s="87" t="s">
        <v>21</v>
      </c>
      <c r="M20" s="88"/>
      <c r="N20" s="88"/>
      <c r="O20" s="31">
        <f>SUM(O17:O19)</f>
        <v>0</v>
      </c>
    </row>
    <row r="21" spans="1:15" s="8" customFormat="1" ht="30" customHeight="1" x14ac:dyDescent="0.25">
      <c r="A21" s="66"/>
      <c r="B21" s="67"/>
      <c r="C21" s="67"/>
      <c r="D21" s="67"/>
      <c r="E21" s="67"/>
      <c r="F21" s="67"/>
      <c r="G21" s="67"/>
      <c r="H21" s="67"/>
      <c r="I21" s="67"/>
      <c r="J21" s="67"/>
      <c r="K21" s="68"/>
      <c r="L21" s="89" t="s">
        <v>29</v>
      </c>
      <c r="M21" s="90"/>
      <c r="N21" s="90"/>
      <c r="O21" s="32">
        <f>SUMIF(G:G,5%,M:M)</f>
        <v>0</v>
      </c>
    </row>
    <row r="22" spans="1:15" s="8" customFormat="1" ht="30" customHeight="1" x14ac:dyDescent="0.25">
      <c r="A22" s="66"/>
      <c r="B22" s="67"/>
      <c r="C22" s="67"/>
      <c r="D22" s="67"/>
      <c r="E22" s="67"/>
      <c r="F22" s="67"/>
      <c r="G22" s="67"/>
      <c r="H22" s="67"/>
      <c r="I22" s="67"/>
      <c r="J22" s="67"/>
      <c r="K22" s="68"/>
      <c r="L22" s="89" t="s">
        <v>30</v>
      </c>
      <c r="M22" s="90"/>
      <c r="N22" s="90"/>
      <c r="O22" s="32">
        <f>SUMIF(G:G,19%,M:M)</f>
        <v>0</v>
      </c>
    </row>
    <row r="23" spans="1:15" s="8" customFormat="1" ht="30" customHeight="1" x14ac:dyDescent="0.25">
      <c r="A23" s="66"/>
      <c r="B23" s="67"/>
      <c r="C23" s="67"/>
      <c r="D23" s="67"/>
      <c r="E23" s="67"/>
      <c r="F23" s="67"/>
      <c r="G23" s="67"/>
      <c r="H23" s="67"/>
      <c r="I23" s="67"/>
      <c r="J23" s="67"/>
      <c r="K23" s="68"/>
      <c r="L23" s="87" t="s">
        <v>31</v>
      </c>
      <c r="M23" s="88"/>
      <c r="N23" s="88"/>
      <c r="O23" s="31">
        <f>SUM(O21:O22)</f>
        <v>0</v>
      </c>
    </row>
    <row r="24" spans="1:15" s="8" customFormat="1" ht="30" customHeight="1" x14ac:dyDescent="0.25">
      <c r="A24" s="66"/>
      <c r="B24" s="67"/>
      <c r="C24" s="67"/>
      <c r="D24" s="67"/>
      <c r="E24" s="67"/>
      <c r="F24" s="67"/>
      <c r="G24" s="67"/>
      <c r="H24" s="67"/>
      <c r="I24" s="67"/>
      <c r="J24" s="67"/>
      <c r="K24" s="68"/>
      <c r="L24" s="85" t="s">
        <v>32</v>
      </c>
      <c r="M24" s="86"/>
      <c r="N24" s="86"/>
      <c r="O24" s="30">
        <f>SUMIF(I:I,8%,N:N)</f>
        <v>0</v>
      </c>
    </row>
    <row r="25" spans="1:15" s="8" customFormat="1" ht="37.5" customHeight="1" x14ac:dyDescent="0.25">
      <c r="A25" s="66"/>
      <c r="B25" s="67"/>
      <c r="C25" s="67"/>
      <c r="D25" s="67"/>
      <c r="E25" s="67"/>
      <c r="F25" s="67"/>
      <c r="G25" s="67"/>
      <c r="H25" s="67"/>
      <c r="I25" s="67"/>
      <c r="J25" s="67"/>
      <c r="K25" s="68"/>
      <c r="L25" s="83" t="s">
        <v>33</v>
      </c>
      <c r="M25" s="84"/>
      <c r="N25" s="84"/>
      <c r="O25" s="31">
        <f>SUM(O24)</f>
        <v>0</v>
      </c>
    </row>
    <row r="26" spans="1:15" s="8" customFormat="1" ht="32.25" customHeight="1" thickBot="1" x14ac:dyDescent="0.3">
      <c r="A26" s="69"/>
      <c r="B26" s="70"/>
      <c r="C26" s="70"/>
      <c r="D26" s="70"/>
      <c r="E26" s="70"/>
      <c r="F26" s="70"/>
      <c r="G26" s="70"/>
      <c r="H26" s="70"/>
      <c r="I26" s="70"/>
      <c r="J26" s="70"/>
      <c r="K26" s="71"/>
      <c r="L26" s="81" t="s">
        <v>34</v>
      </c>
      <c r="M26" s="82"/>
      <c r="N26" s="82"/>
      <c r="O26" s="33">
        <f>+O20+O23+O25</f>
        <v>0</v>
      </c>
    </row>
    <row r="28" spans="1:15" ht="50.1" customHeight="1" thickBot="1" x14ac:dyDescent="0.3">
      <c r="B28" s="72"/>
      <c r="C28" s="72"/>
    </row>
    <row r="29" spans="1:15" x14ac:dyDescent="0.25">
      <c r="B29" s="50" t="s">
        <v>35</v>
      </c>
      <c r="C29" s="50"/>
    </row>
    <row r="30" spans="1:15" ht="15" customHeight="1" x14ac:dyDescent="0.25">
      <c r="M30" s="35"/>
      <c r="N30" s="36"/>
      <c r="O30" s="37"/>
    </row>
    <row r="31" spans="1:15" ht="15.75" customHeight="1" x14ac:dyDescent="0.25">
      <c r="M31" s="35"/>
      <c r="N31" s="36"/>
      <c r="O31" s="37"/>
    </row>
    <row r="32" spans="1:15" ht="15" customHeight="1" x14ac:dyDescent="0.25">
      <c r="A32" s="9" t="s">
        <v>36</v>
      </c>
      <c r="M32" s="35"/>
      <c r="N32" s="36"/>
      <c r="O32" s="37"/>
    </row>
    <row r="33" spans="1:17" x14ac:dyDescent="0.25">
      <c r="A33" s="49" t="s">
        <v>37</v>
      </c>
      <c r="B33" s="49"/>
      <c r="C33" s="49"/>
      <c r="D33" s="49"/>
      <c r="E33" s="49"/>
      <c r="F33" s="49"/>
      <c r="G33" s="49"/>
      <c r="H33" s="49"/>
      <c r="I33" s="49"/>
      <c r="J33" s="49"/>
      <c r="K33" s="49"/>
      <c r="L33" s="49"/>
      <c r="M33" s="49"/>
      <c r="N33" s="49"/>
      <c r="O33" s="49"/>
      <c r="P33" s="1"/>
      <c r="Q33" s="1"/>
    </row>
    <row r="34" spans="1:17" ht="15" customHeight="1" x14ac:dyDescent="0.25">
      <c r="A34" s="48" t="s">
        <v>38</v>
      </c>
      <c r="B34" s="48"/>
      <c r="C34" s="48"/>
      <c r="D34" s="48"/>
      <c r="E34" s="48"/>
      <c r="F34" s="48"/>
      <c r="G34" s="48"/>
      <c r="H34" s="48"/>
      <c r="I34" s="48"/>
      <c r="J34" s="48"/>
      <c r="K34" s="48"/>
      <c r="L34" s="48"/>
      <c r="M34" s="48"/>
      <c r="N34" s="48"/>
      <c r="O34" s="48"/>
      <c r="P34" s="34"/>
      <c r="Q34" s="34"/>
    </row>
    <row r="35" spans="1:17" x14ac:dyDescent="0.25">
      <c r="A35" s="47" t="s">
        <v>39</v>
      </c>
      <c r="B35" s="47"/>
      <c r="C35" s="47"/>
      <c r="D35" s="47"/>
      <c r="E35" s="47"/>
      <c r="F35" s="47"/>
      <c r="G35" s="47"/>
      <c r="H35" s="47"/>
      <c r="I35" s="47"/>
      <c r="J35" s="47"/>
      <c r="K35" s="47"/>
      <c r="L35" s="47"/>
      <c r="M35" s="47"/>
      <c r="N35" s="47"/>
      <c r="O35" s="47"/>
      <c r="P35" s="4"/>
      <c r="Q35" s="4"/>
    </row>
    <row r="36" spans="1:17" x14ac:dyDescent="0.25">
      <c r="A36" s="47" t="s">
        <v>40</v>
      </c>
      <c r="B36" s="47"/>
      <c r="C36" s="47"/>
      <c r="D36" s="47"/>
      <c r="E36" s="47"/>
      <c r="F36" s="47"/>
      <c r="G36" s="47"/>
      <c r="H36" s="47"/>
      <c r="I36" s="47"/>
      <c r="J36" s="47"/>
      <c r="K36" s="47"/>
      <c r="L36" s="47"/>
      <c r="M36" s="47"/>
      <c r="N36" s="47"/>
      <c r="O36" s="47"/>
      <c r="P36" s="4"/>
      <c r="Q36" s="4"/>
    </row>
    <row r="37" spans="1:17" x14ac:dyDescent="0.25">
      <c r="K37" s="1"/>
      <c r="L37" s="1"/>
      <c r="M37" s="1"/>
      <c r="N37" s="1"/>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sheetData>
  <sheetProtection algorithmName="SHA-512" hashValue="ImDaKLvStOK907bAnEXLX+T5RlHc/nQzZWUKT62dyEZ4guRLMdQc7yVOTsruEVOPcA/bjkrHXp4tYrPGPNMP3Q==" saltValue="p/XAG8gnNKeZuInninKPFA=="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2024-07-30T23:03:57Z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