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08 ADQUISICIÓN DE SUMINISTROS DE EQUIPAMIENTO PARA VEHICULOS/DOCUMENTOS DE PUBLICACIÓN F-CD-208/"/>
    </mc:Choice>
  </mc:AlternateContent>
  <xr:revisionPtr revIDLastSave="116" documentId="13_ncr:1_{F325527D-AE3E-4150-8C66-BA9D114568FD}" xr6:coauthVersionLast="47" xr6:coauthVersionMax="47" xr10:uidLastSave="{661CCC8F-3A1B-4B99-8F93-856C966838E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H16" i="7" l="1"/>
  <c r="J16" i="7"/>
  <c r="L16" i="7"/>
  <c r="M16" i="7" s="1"/>
  <c r="H17" i="7"/>
  <c r="J17" i="7"/>
  <c r="L17" i="7"/>
  <c r="M17" i="7" s="1"/>
  <c r="H15" i="7"/>
  <c r="J15" i="7"/>
  <c r="L15" i="7"/>
  <c r="M15" i="7" s="1"/>
  <c r="O19" i="7"/>
  <c r="L14" i="7"/>
  <c r="M14" i="7" s="1"/>
  <c r="O23" i="7" s="1"/>
  <c r="J14" i="7"/>
  <c r="H14" i="7"/>
  <c r="O20" i="7" l="1"/>
  <c r="N17" i="7"/>
  <c r="O17" i="7" s="1"/>
  <c r="K17" i="7"/>
  <c r="K15" i="7"/>
  <c r="K16" i="7"/>
  <c r="N16" i="7"/>
  <c r="O16" i="7" s="1"/>
  <c r="N15" i="7"/>
  <c r="O15" i="7" s="1"/>
  <c r="O18" i="7"/>
  <c r="K14" i="7"/>
  <c r="O24" i="7"/>
  <c r="O25" i="7"/>
  <c r="O26" i="7" s="1"/>
  <c r="N14" i="7"/>
  <c r="O14" i="7" s="1"/>
  <c r="O21" i="7" l="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<sst xmlns="http://schemas.openxmlformats.org/spreadsheetml/2006/main" count="104" uniqueCount="86">
  <si>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</si>
  <si>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</si>
  <si>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</si>
  <si>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</si>
  <si>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</si>
  <si>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</si>
  <si>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</si>
  <si>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</si>
  <si>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</si>
  <si>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</si>
  <si>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</si>
  <si>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</si>
  <si>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</si>
  <si>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</si>
  <si>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</si>
  <si>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</si>
  <si>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</si>
  <si>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</si>
  <si>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</si>
  <si>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</si>
  <si>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</si>
  <si>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</si>
  <si>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</si>
  <si>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</si>
  <si>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</si>
  <si>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</si>
  <si>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</si>
  <si>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</si>
  <si>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</si>
  <si>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</si>
  <si>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</si>
  <si>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</si>
  <si>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</si>
  <si>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</si>
  <si>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</si>
  <si>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</si>
  <si>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</si>
  <si>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</si>
  <si>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</si>
  <si>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</si>
  <si>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</si>
  <si>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</si>
  <si>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</si>
  <si>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</si>
  <si>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</si>
  <si>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</si>
  <si>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</si>
  <si>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</si>
  <si>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</si>
  <si>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</si>
  <si>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</si>
  <si>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</si>
  <si>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</si>
  <si>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</si>
  <si>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</si>
  <si>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</si>
  <si>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</si>
  <si>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</si>
  <si>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</si>
  <si>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</si>
  <si>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</si>
  <si>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</si>
  <si>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</si>
  <si>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</si>
  <si>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</si>
  <si>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</si>
  <si>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</si>
  <si>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</si>
  <si>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</si>
  <si>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</si>
  <si>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</si>
  <si>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</si>
  <si>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</si>
  <si>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</si>
  <si>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</si>
  <si>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</si>
  <si>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</si>
  <si>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</si>
  <si>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</si>
  <si>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</si>
  <si>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</si>
  <si>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</si>
  <si>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COMPRESOR DE AIRE PORTATIL  
• Capacidad: 35 L/min 
• Máxima presión: 150 PSI 
• Potencia: 192 W 
• Tensión: 12 V (C.D)</t>
  </si>
  <si>
    <t>KIT DE HERRAMIENTA JUEGO DE 108 VASOS (1/4" y 1/2") CONTENIDO: 
18PCS-1/4 DADOS DR.BIT:SL4,5.5,6.5 PH1,2 PZ1,2 
HEX3,4,5,6 
13PCS-1/4 DADOS DR.: 4,4.5,5,5.5,6,7,8,9,10,11,12,13,14MM 
8PCS-1/4 DR. DADOS PROFUNDOS: 6,7,8,9,10,11,12,13MM 
2PCS-1/4 DR. BARRAS DE EXTENSIÓN: 2" &amp; 4" 
1PC-JUNTA UNIVERSAL DR. DE 1/4" 
MANGO DE TRINQUETE 1PC-1/4 DR.QUICK 
DADOS SPCS-1/4" DR.TOPX: E4,E5, E6, E7, E8 1PC-1/4 
DR.BARRA EN T DESLIZANTE
1 MANGO GIRATORIO DR. DE 1/4": 6" 
17PCS-1/2 DR.DADOS: 
10,11,12,13,14,15,16,17,18,19,20,21,22,24,27,30,32MM 5PCS-1/2 DR.DEEP DADOS:14,15,17,19,22MM 
2PCS-1/2 DR. BARRAS DE EXTENSIÓN: 5 &amp; 10" 1PC-1/2 DR. JUNTA UNIVERSAL 
8PCS-1/2 DADOS DR.TORX: E10, E11, E12, E14, E16, E18, E20, E24 
1PC-1/2 DR.MANGO DE TRINQUETE RÁPIDO 2PCS-1/2 DR.CASQUILLOS PARA BUJÍAS: 16MM Y 21MM 
1PC-ADAPTADOR DE 3 VÍAS 
3 LLAVES HEXAGONALES: 1,5, 2, 2,5 MM 17 BITS (30 L): 
SL8,10,12 T40,45,50,55,60 PH3,4 PZ3,4 HEX7,8,10,12,14 
1PC-1/2 SOPORTE DR.BIT 1PC-CAJA DE SOPLADO</t>
  </si>
  <si>
    <t>Manta Térmica De Emergencia Fibra Aluminizada 
Material: Polietileno recubierto de aluminio 
Ancho: 160 cm 
Largo: 210 cm</t>
  </si>
  <si>
    <t>ALMOHADA INFLABLE 
Dimensiones: 42 cm x 26 cm x 10 cm 
Alto: 10 cm 
Material:  Polietileno 
Ancho: 26 cm 
Largo: 42 cm 
Incluye: Almohada y parche de reparación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</si>
</sst>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lef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B29" sqref="B29:C2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91.5" customHeight="1" x14ac:dyDescent="0.25">
      <c r="A14" s="26">
        <v>1</v>
      </c>
      <c r="B14" s="125" t="s">
        <v>82</v>
      </c>
      <c r="C14" s="12"/>
      <c r="D14" s="126">
        <v>15</v>
      </c>
      <c r="E14" s="126"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09.5" customHeight="1" x14ac:dyDescent="0.25">
      <c r="A15" s="26">
        <v>2</v>
      </c>
      <c r="B15" s="125" t="s">
        <v>83</v>
      </c>
      <c r="C15" s="12"/>
      <c r="D15" s="126">
        <v>15</v>
      </c>
      <c r="E15" s="126"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81.75" customHeight="1" x14ac:dyDescent="0.25">
      <c r="A16" s="26">
        <v>3</v>
      </c>
      <c r="B16" s="125" t="s">
        <v>84</v>
      </c>
      <c r="C16" s="12"/>
      <c r="D16" s="126">
        <v>15</v>
      </c>
      <c r="E16" s="126" t="s">
        <v>81</v>
      </c>
      <c r="F16" s="13"/>
      <c r="G16" s="11"/>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7">
        <f t="shared" ref="O16:O17" si="19">ROUND(L16+N16+M16,0)</f>
        <v>0</v>
      </c>
    </row>
    <row r="17" spans="1:15" s="9" customFormat="1" ht="121.5" customHeight="1" thickBot="1" x14ac:dyDescent="0.3">
      <c r="A17" s="26">
        <v>4</v>
      </c>
      <c r="B17" s="125" t="s">
        <v>85</v>
      </c>
      <c r="C17" s="12"/>
      <c r="D17" s="126">
        <v>15</v>
      </c>
      <c r="E17" s="126" t="s">
        <v>81</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42" customHeight="1" thickBot="1" x14ac:dyDescent="0.3">
      <c r="A18" s="90" t="s">
        <v>26</v>
      </c>
      <c r="B18" s="91"/>
      <c r="C18" s="91"/>
      <c r="D18" s="91"/>
      <c r="E18" s="91"/>
      <c r="F18" s="91"/>
      <c r="G18" s="91"/>
      <c r="H18" s="91"/>
      <c r="I18" s="91"/>
      <c r="J18" s="91"/>
      <c r="K18" s="91"/>
      <c r="L18" s="63" t="s">
        <v>27</v>
      </c>
      <c r="M18" s="64"/>
      <c r="N18" s="64"/>
      <c r="O18" s="35">
        <f>SUMIF(G:G,0%,L:L)+SUMIF(G:G,"",L:L)</f>
        <v>0</v>
      </c>
    </row>
    <row r="19" spans="1:15" s="9" customFormat="1" ht="39" customHeight="1" x14ac:dyDescent="0.25">
      <c r="A19" s="69" t="s">
        <v>78</v>
      </c>
      <c r="B19" s="70"/>
      <c r="C19" s="70"/>
      <c r="D19" s="70"/>
      <c r="E19" s="70"/>
      <c r="F19" s="70"/>
      <c r="G19" s="70"/>
      <c r="H19" s="70"/>
      <c r="I19" s="70"/>
      <c r="J19" s="70"/>
      <c r="K19" s="71"/>
      <c r="L19" s="61" t="s">
        <v>28</v>
      </c>
      <c r="M19" s="62"/>
      <c r="N19" s="62"/>
      <c r="O19" s="36">
        <f>SUMIF(G:G,5%,L:L)</f>
        <v>0</v>
      </c>
    </row>
    <row r="20" spans="1:15" s="9" customFormat="1" ht="30" customHeight="1" x14ac:dyDescent="0.25">
      <c r="A20" s="72"/>
      <c r="B20" s="73"/>
      <c r="C20" s="73"/>
      <c r="D20" s="73"/>
      <c r="E20" s="73"/>
      <c r="F20" s="73"/>
      <c r="G20" s="73"/>
      <c r="H20" s="73"/>
      <c r="I20" s="73"/>
      <c r="J20" s="73"/>
      <c r="K20" s="74"/>
      <c r="L20" s="61" t="s">
        <v>29</v>
      </c>
      <c r="M20" s="62"/>
      <c r="N20" s="62"/>
      <c r="O20" s="36">
        <f>SUMIF(G:G,19%,L:L)</f>
        <v>0</v>
      </c>
    </row>
    <row r="21" spans="1:15" s="9" customFormat="1" ht="30" customHeight="1" x14ac:dyDescent="0.25">
      <c r="A21" s="72"/>
      <c r="B21" s="73"/>
      <c r="C21" s="73"/>
      <c r="D21" s="73"/>
      <c r="E21" s="73"/>
      <c r="F21" s="73"/>
      <c r="G21" s="73"/>
      <c r="H21" s="73"/>
      <c r="I21" s="73"/>
      <c r="J21" s="73"/>
      <c r="K21" s="74"/>
      <c r="L21" s="59" t="s">
        <v>22</v>
      </c>
      <c r="M21" s="60"/>
      <c r="N21" s="60"/>
      <c r="O21" s="37">
        <f>SUM(O18:O20)</f>
        <v>0</v>
      </c>
    </row>
    <row r="22" spans="1:15" s="9" customFormat="1" ht="30" customHeight="1" x14ac:dyDescent="0.25">
      <c r="A22" s="72"/>
      <c r="B22" s="73"/>
      <c r="C22" s="73"/>
      <c r="D22" s="73"/>
      <c r="E22" s="73"/>
      <c r="F22" s="73"/>
      <c r="G22" s="73"/>
      <c r="H22" s="73"/>
      <c r="I22" s="73"/>
      <c r="J22" s="73"/>
      <c r="K22" s="74"/>
      <c r="L22" s="57" t="s">
        <v>30</v>
      </c>
      <c r="M22" s="58"/>
      <c r="N22" s="58"/>
      <c r="O22" s="38">
        <f>SUMIF(G:G,5%,M:M)</f>
        <v>0</v>
      </c>
    </row>
    <row r="23" spans="1:15" s="9" customFormat="1" ht="30" customHeight="1" x14ac:dyDescent="0.25">
      <c r="A23" s="72"/>
      <c r="B23" s="73"/>
      <c r="C23" s="73"/>
      <c r="D23" s="73"/>
      <c r="E23" s="73"/>
      <c r="F23" s="73"/>
      <c r="G23" s="73"/>
      <c r="H23" s="73"/>
      <c r="I23" s="73"/>
      <c r="J23" s="73"/>
      <c r="K23" s="74"/>
      <c r="L23" s="57" t="s">
        <v>31</v>
      </c>
      <c r="M23" s="58"/>
      <c r="N23" s="58"/>
      <c r="O23" s="38">
        <f>SUMIF(G:G,19%,M:M)</f>
        <v>0</v>
      </c>
    </row>
    <row r="24" spans="1:15" s="9" customFormat="1" ht="30" customHeight="1" x14ac:dyDescent="0.25">
      <c r="A24" s="72"/>
      <c r="B24" s="73"/>
      <c r="C24" s="73"/>
      <c r="D24" s="73"/>
      <c r="E24" s="73"/>
      <c r="F24" s="73"/>
      <c r="G24" s="73"/>
      <c r="H24" s="73"/>
      <c r="I24" s="73"/>
      <c r="J24" s="73"/>
      <c r="K24" s="74"/>
      <c r="L24" s="59" t="s">
        <v>32</v>
      </c>
      <c r="M24" s="60"/>
      <c r="N24" s="60"/>
      <c r="O24" s="37">
        <f>SUM(O22:O23)</f>
        <v>0</v>
      </c>
    </row>
    <row r="25" spans="1:15" s="9" customFormat="1" ht="30" customHeight="1" x14ac:dyDescent="0.25">
      <c r="A25" s="72"/>
      <c r="B25" s="73"/>
      <c r="C25" s="73"/>
      <c r="D25" s="73"/>
      <c r="E25" s="73"/>
      <c r="F25" s="73"/>
      <c r="G25" s="73"/>
      <c r="H25" s="73"/>
      <c r="I25" s="73"/>
      <c r="J25" s="73"/>
      <c r="K25" s="74"/>
      <c r="L25" s="61" t="s">
        <v>33</v>
      </c>
      <c r="M25" s="62"/>
      <c r="N25" s="62"/>
      <c r="O25" s="36">
        <f>SUMIF(I:I,8%,N:N)</f>
        <v>0</v>
      </c>
    </row>
    <row r="26" spans="1:15" s="9" customFormat="1" ht="37.5" customHeight="1" x14ac:dyDescent="0.25">
      <c r="A26" s="72"/>
      <c r="B26" s="73"/>
      <c r="C26" s="73"/>
      <c r="D26" s="73"/>
      <c r="E26" s="73"/>
      <c r="F26" s="73"/>
      <c r="G26" s="73"/>
      <c r="H26" s="73"/>
      <c r="I26" s="73"/>
      <c r="J26" s="73"/>
      <c r="K26" s="74"/>
      <c r="L26" s="67" t="s">
        <v>34</v>
      </c>
      <c r="M26" s="68"/>
      <c r="N26" s="68"/>
      <c r="O26" s="37">
        <f>SUM(O25)</f>
        <v>0</v>
      </c>
    </row>
    <row r="27" spans="1:15" s="9" customFormat="1" ht="32.25" customHeight="1" thickBot="1" x14ac:dyDescent="0.3">
      <c r="A27" s="75"/>
      <c r="B27" s="76"/>
      <c r="C27" s="76"/>
      <c r="D27" s="76"/>
      <c r="E27" s="76"/>
      <c r="F27" s="76"/>
      <c r="G27" s="76"/>
      <c r="H27" s="76"/>
      <c r="I27" s="76"/>
      <c r="J27" s="76"/>
      <c r="K27" s="77"/>
      <c r="L27" s="65" t="s">
        <v>35</v>
      </c>
      <c r="M27" s="66"/>
      <c r="N27" s="66"/>
      <c r="O27" s="39">
        <f>+O21+O24+O26</f>
        <v>0</v>
      </c>
    </row>
    <row r="29" spans="1:15" ht="50.1" customHeight="1" thickBot="1" x14ac:dyDescent="0.3">
      <c r="B29" s="81"/>
      <c r="C29" s="81"/>
    </row>
    <row r="30" spans="1:15" x14ac:dyDescent="0.25">
      <c r="B30" s="102" t="s">
        <v>36</v>
      </c>
      <c r="C30" s="102"/>
    </row>
    <row r="31" spans="1:15" ht="15" customHeight="1" x14ac:dyDescent="0.25">
      <c r="M31" s="41"/>
      <c r="N31" s="42"/>
      <c r="O31" s="43"/>
    </row>
    <row r="32" spans="1:15" ht="15.75" customHeight="1" x14ac:dyDescent="0.25">
      <c r="M32" s="41"/>
      <c r="N32" s="42"/>
      <c r="O32" s="43"/>
    </row>
    <row r="33" spans="1:17" ht="15" customHeight="1" x14ac:dyDescent="0.25">
      <c r="A33" s="10" t="s">
        <v>37</v>
      </c>
      <c r="M33" s="41"/>
      <c r="N33" s="42"/>
      <c r="O33" s="43"/>
    </row>
    <row r="34" spans="1:17" x14ac:dyDescent="0.25">
      <c r="A34" s="101" t="s">
        <v>38</v>
      </c>
      <c r="B34" s="101"/>
      <c r="C34" s="101"/>
      <c r="D34" s="101"/>
      <c r="E34" s="101"/>
      <c r="F34" s="101"/>
      <c r="G34" s="101"/>
      <c r="H34" s="101"/>
      <c r="I34" s="101"/>
      <c r="J34" s="101"/>
      <c r="K34" s="101"/>
      <c r="L34" s="101"/>
      <c r="M34" s="101"/>
      <c r="N34" s="101"/>
      <c r="O34" s="101"/>
      <c r="P34" s="2"/>
      <c r="Q34" s="2"/>
    </row>
    <row r="35" spans="1:17" ht="15" customHeight="1" x14ac:dyDescent="0.25">
      <c r="A35" s="100" t="s">
        <v>39</v>
      </c>
      <c r="B35" s="100"/>
      <c r="C35" s="100"/>
      <c r="D35" s="100"/>
      <c r="E35" s="100"/>
      <c r="F35" s="100"/>
      <c r="G35" s="100"/>
      <c r="H35" s="100"/>
      <c r="I35" s="100"/>
      <c r="J35" s="100"/>
      <c r="K35" s="100"/>
      <c r="L35" s="100"/>
      <c r="M35" s="100"/>
      <c r="N35" s="100"/>
      <c r="O35" s="100"/>
      <c r="P35" s="40"/>
      <c r="Q35" s="40"/>
    </row>
    <row r="36" spans="1:17" x14ac:dyDescent="0.25">
      <c r="A36" s="99" t="s">
        <v>40</v>
      </c>
      <c r="B36" s="99"/>
      <c r="C36" s="99"/>
      <c r="D36" s="99"/>
      <c r="E36" s="99"/>
      <c r="F36" s="99"/>
      <c r="G36" s="99"/>
      <c r="H36" s="99"/>
      <c r="I36" s="99"/>
      <c r="J36" s="99"/>
      <c r="K36" s="99"/>
      <c r="L36" s="99"/>
      <c r="M36" s="99"/>
      <c r="N36" s="99"/>
      <c r="O36" s="99"/>
      <c r="P36" s="5"/>
      <c r="Q36" s="5"/>
    </row>
    <row r="37" spans="1:17" x14ac:dyDescent="0.25">
      <c r="A37" s="99" t="s">
        <v>41</v>
      </c>
      <c r="B37" s="99"/>
      <c r="C37" s="99"/>
      <c r="D37" s="99"/>
      <c r="E37" s="99"/>
      <c r="F37" s="99"/>
      <c r="G37" s="99"/>
      <c r="H37" s="99"/>
      <c r="I37" s="99"/>
      <c r="J37" s="99"/>
      <c r="K37" s="99"/>
      <c r="L37" s="99"/>
      <c r="M37" s="99"/>
      <c r="N37" s="99"/>
      <c r="O37" s="9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Qv8Mr0HAj/b7vAx0qlWTc9WPhtRRLdwjcWLI0PhTsmNDohD876eLLUdsgZLqh/4HZUIOk04n8RpEzZlSi2+9ZQ==" saltValue="DGYM6cgOuF0S7RZ9+cJlxQ=="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2024-08-12T22:47:36Z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