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05/4.1 DOCUMENTOS PUBLICADOS/"/>
    </mc:Choice>
  </mc:AlternateContent>
  <xr:revisionPtr revIDLastSave="417" documentId="13_ncr:1_{A3203639-816A-4F00-A849-4E2EC2053B16}" xr6:coauthVersionLast="47" xr6:coauthVersionMax="47" xr10:uidLastSave="{85CFDC2E-F2F7-4AD0-93C2-31254B9C44E6}"/>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K15" i="7"/>
  <c r="L15" i="7"/>
  <c r="M15" i="7"/>
  <c r="N15" i="7"/>
  <c r="O15" i="7"/>
  <c r="H16" i="7"/>
  <c r="J16" i="7"/>
  <c r="K16" i="7"/>
  <c r="L16" i="7"/>
  <c r="M16" i="7"/>
  <c r="N16" i="7"/>
  <c r="O16" i="7"/>
  <c r="H17" i="7"/>
  <c r="J17" i="7"/>
  <c r="K17" i="7"/>
  <c r="L17" i="7"/>
  <c r="M17" i="7"/>
  <c r="N17" i="7"/>
  <c r="O17" i="7"/>
  <c r="H18" i="7"/>
  <c r="J18" i="7"/>
  <c r="K18" i="7"/>
  <c r="L18" i="7"/>
  <c r="M18" i="7"/>
  <c r="N18" i="7"/>
  <c r="O18" i="7"/>
  <c r="H19" i="7"/>
  <c r="J19" i="7"/>
  <c r="K19" i="7"/>
  <c r="L19" i="7"/>
  <c r="M19" i="7"/>
  <c r="N19" i="7"/>
  <c r="O19" i="7"/>
  <c r="H20" i="7"/>
  <c r="J20" i="7"/>
  <c r="K20" i="7"/>
  <c r="L20" i="7"/>
  <c r="M20" i="7"/>
  <c r="N20" i="7"/>
  <c r="O20" i="7"/>
  <c r="H21" i="7"/>
  <c r="J21" i="7"/>
  <c r="K21" i="7"/>
  <c r="L21" i="7"/>
  <c r="O21" i="7" s="1"/>
  <c r="M21" i="7"/>
  <c r="N21" i="7"/>
  <c r="H22" i="7"/>
  <c r="J22" i="7"/>
  <c r="K22" i="7"/>
  <c r="L22" i="7"/>
  <c r="M22" i="7"/>
  <c r="N22" i="7"/>
  <c r="O22" i="7"/>
  <c r="H23" i="7"/>
  <c r="J23" i="7"/>
  <c r="K23" i="7"/>
  <c r="L23" i="7"/>
  <c r="M23" i="7"/>
  <c r="N23" i="7"/>
  <c r="O23" i="7"/>
  <c r="H24" i="7"/>
  <c r="J24" i="7"/>
  <c r="K24" i="7"/>
  <c r="L24" i="7"/>
  <c r="M24" i="7"/>
  <c r="N24" i="7"/>
  <c r="O24" i="7"/>
  <c r="H25" i="7"/>
  <c r="K25" i="7" s="1"/>
  <c r="J25" i="7"/>
  <c r="L25" i="7"/>
  <c r="M25" i="7"/>
  <c r="N25" i="7"/>
  <c r="O25" i="7"/>
  <c r="H26" i="7"/>
  <c r="J26" i="7"/>
  <c r="K26" i="7"/>
  <c r="L26" i="7"/>
  <c r="M26" i="7"/>
  <c r="N26" i="7"/>
  <c r="O26" i="7"/>
  <c r="H27" i="7"/>
  <c r="J27" i="7"/>
  <c r="K27" i="7"/>
  <c r="L27" i="7"/>
  <c r="M27" i="7"/>
  <c r="N27" i="7"/>
  <c r="O27" i="7"/>
  <c r="H28" i="7"/>
  <c r="J28" i="7"/>
  <c r="K28" i="7"/>
  <c r="L28" i="7"/>
  <c r="N28" i="7" s="1"/>
  <c r="M28" i="7"/>
  <c r="H29" i="7"/>
  <c r="J29" i="7"/>
  <c r="K29" i="7"/>
  <c r="L29" i="7"/>
  <c r="M29" i="7"/>
  <c r="N29" i="7"/>
  <c r="O29" i="7"/>
  <c r="H30" i="7"/>
  <c r="J30" i="7"/>
  <c r="K30" i="7"/>
  <c r="L30" i="7"/>
  <c r="M30" i="7"/>
  <c r="N30" i="7"/>
  <c r="O30" i="7"/>
  <c r="H31" i="7"/>
  <c r="J31" i="7"/>
  <c r="K31" i="7"/>
  <c r="L31" i="7"/>
  <c r="M31" i="7"/>
  <c r="N31" i="7"/>
  <c r="O31" i="7"/>
  <c r="H32" i="7"/>
  <c r="K32" i="7" s="1"/>
  <c r="J32" i="7"/>
  <c r="L32" i="7"/>
  <c r="M32" i="7"/>
  <c r="N32" i="7"/>
  <c r="O32" i="7"/>
  <c r="H33" i="7"/>
  <c r="J33" i="7"/>
  <c r="K33" i="7"/>
  <c r="L33" i="7"/>
  <c r="M33" i="7"/>
  <c r="N33" i="7"/>
  <c r="O33" i="7"/>
  <c r="O28" i="7" l="1"/>
  <c r="O38" i="7"/>
  <c r="O35" i="7"/>
  <c r="L14" i="7"/>
  <c r="M14" i="7" s="1"/>
  <c r="J14" i="7"/>
  <c r="H14" i="7"/>
  <c r="O36" i="7" l="1"/>
  <c r="O34" i="7"/>
  <c r="K14" i="7"/>
  <c r="O41" i="7"/>
  <c r="O42" i="7" s="1"/>
  <c r="N14" i="7"/>
  <c r="O14" i="7" s="1"/>
  <c r="O37" i="7" l="1"/>
  <c r="O39" i="7"/>
  <c r="O40" i="7" s="1"/>
  <c r="O43" i="7" l="1"/>
</calcChain>
</file>

<file path=xl/sharedStrings.xml><?xml version="1.0" encoding="utf-8"?>
<sst xmlns="http://schemas.openxmlformats.org/spreadsheetml/2006/main" count="87" uniqueCount="71">
  <si>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</si>
  <si>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</si>
  <si>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</si>
  <si>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</si>
  <si>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</si>
  <si>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</si>
  <si>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</si>
  <si>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</si>
  <si>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</si>
  <si>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</si>
  <si>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</si>
  <si>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</si>
  <si>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</si>
  <si>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</si>
  <si>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</si>
  <si>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</si>
  <si>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</si>
  <si>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</si>
  <si>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</si>
  <si>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</si>
  <si>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</si>
  <si>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</si>
  <si>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</si>
  <si>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</si>
  <si>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</si>
  <si>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</si>
  <si>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</si>
  <si>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</si>
  <si>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</si>
  <si>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</si>
  <si>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</si>
  <si>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</si>
  <si>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</si>
  <si>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</si>
  <si>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</si>
  <si>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</si>
  <si>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</si>
  <si>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</si>
  <si>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</si>
  <si>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</si>
  <si>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</si>
  <si>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</si>
  <si>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</si>
  <si>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</si>
  <si>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</si>
  <si>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</si>
  <si>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</si>
  <si>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</si>
  <si>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</si>
  <si>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</si>
  <si>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</si>
  <si>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Persiana con sistema enrollable referencia blackout color blanco  Dimensiones: Alto 2.2 mts X Ancho 3.05 mts. Ubicación: Oficina de presupuesto. Composición: 75%PVC+ 25% FIBRA DE VIDRIO Peso: 380 gr/m2 Bloqueo UV: 100% Incluye instalación.</t>
  </si>
  <si>
    <t>Persiana con sistema enrollable referencia blackout color blanco  Dimensiones: 2.2 mts X 3.1 mts. Ubicación: Oficina de presupuesto. Composición: 75%PVC+ 25% FIBRA DE VIDRIO Peso: 380 gr/m2 Bloqueo UV: 100% Incluye instalación.</t>
  </si>
  <si>
    <t>Persiana con sistema enrollable referencia blackout color blanco  Dimensiones: Alto 2.2 mts X Ancho 4 mts. Ubicación: Oficina de presupuesto (1) , Dirección de Sistemas y Tecnología (1) , Rectoría (1)  y Recursos Físicos y Servicios Generales (1). Composición: 75%PVC+ 25% FIBRA DE VIDRIO Peso: 380 gr/m2 Bloqueo UV: 100% Incluye instalación.</t>
  </si>
  <si>
    <t>Persiana con sistema enrollable referencia blackout color blanco  Dimensiones: Alto 1.5 mts X  Ancho 4.00 mts. Ubicación: DIR. SISTEMAS Y TECNOLOGIA Composición: 75%PVC+ 25% FIBRA DE VIDRIO Peso: 380 gr/m2 Bloqueo UV: 100% Incluye instalación.</t>
  </si>
  <si>
    <t>Persiana con sistema enrollable referencia blackout color blanco  Dimensiones: Alto: 2.2 mts X Ancho: 3.30 mts. Ubicación: DIR. SISTEMAS Y TECNOLOGIA (1) y RECTORIA (1) Composición: 75%PVC+ 25% FIBRA DE VIDRIO Peso: 380 gr/m2 Bloqueo UV: 100% Incluye instalación.</t>
  </si>
  <si>
    <t>Persiana con sistema enrollable referencia blackout color blanco  Dimensiones: Alto: 2.00 mts X Ancho: 2.80 mts. Ubicación: FAC. INGENIERIA ELECTRICA (1) y ALMACEN (1) Composición: 75%PVC+ 25% FIBRA DE VIDRIO Peso: 380 gr/m2 Bloqueo UV: 100% Incluye instalación.</t>
  </si>
  <si>
    <t>Persiana con sistema enrollable referencia blackout color blanco  Dimensiones: Alto: 2.0 mts X Ancho: 1.95 mts. Ubicación: FAC. INGENIERIA AGRONOMICA Composición: 75%PVC+ 25% FIBRA DE VIDRIO Peso: 380 gr/m2 Bloqueo UV: 100% Incluye instalación.</t>
  </si>
  <si>
    <t>Persiana con sistema enrollable referencia blackout color blanco  Dimensiones: Alto: 2.00 mts X Ancho: 2.52 mts. Ubicación: FAC. INGENIERIA AGRONOMICA Composición: 75%PVC+ 25% FIBRA DE VIDRIO Peso: 380 gr/m2 Bloqueo UV: 100% Incluye instalación.</t>
  </si>
  <si>
    <t>Persiana con sistema enrollable referencia blackout color blanco  Dimensiones: Alto: 2.00 mts X Ancho: 4.75 mts. Ubicación: EDUCACIÓN VIRTUAL Y A DISTANCIA. Composición: 75%PVC+ 25% FIBRA DE VIDRIO Peso: 380 gr/m2 Bloqueo UV: 100% Incluye instalación.</t>
  </si>
  <si>
    <t>Persiana con sistema enrollable referencia blackout color blanco  Dimensiones: Alto: 2.00mts X Ancho:1.92 mts. Ubicación: SALA DE PROFESORES. Composición: 75%PVC+ 25% FIBRA DE VIDRIO Peso: 380 gr/m2 Bloqueo UV: 100% Incluye instalación.</t>
  </si>
  <si>
    <t>Persiana con sistema enrollable referencia blackout color blanco  Dimensiones: Alto:2.00 mts X Ancho: 3.20 mts. Ubicación: FACULTAD HUMANIDADES Y CIENCIAS POLITICAS. Composición: 75%PVC+ 25% FIBRA DE VIDRIO Peso: 380 gr/m2 Bloqueo UV: 100% Incluye instalación.</t>
  </si>
  <si>
    <t>Persiana con sistema enrollable referencia blackout color blanco  Dimensiones: Alto: 2.00 mts X Ancho: 1.07 mts. Ubicación: FACULTAD HUMANIDADES Y CIENCIAS POLITICAS. Composición: 75%PVC+ 25% FIBRA DE VIDRIO Peso: 380 gr/m2 Bloqueo UV: 100% Incluye instalación.</t>
  </si>
  <si>
    <t>Persiana con sistema enrollable referencia blackout color blanco  Dimensiones: Alto: 2.00 mts X Ancho: 4.50 mts. Ubicación: FACULTAD DE CIENCIAS ADMINISTRATIVAS Composición: 75%PVC+ 25% FIBRA DE VIDRIO Peso: 380 gr/m2 Bloqueo UV: 100% Incluye instalación.</t>
  </si>
  <si>
    <t>Persiana con sistema enrollable referencia blackout color blanco  Dimensiones: Alto: 2.00 mts X Ancho: 4.10 mts Ubicación: FACULTAD DE CIENCIAS ADMINISTRATIVAS Composición: 75%PVC+ 25% FIBRA DE VIDRIO Peso: 380 gr/m2 Bloqueo UV: 100% Incluye instalación.</t>
  </si>
  <si>
    <t>Persiana con sistema enrollable referencia blackout color blanco  Dimensiones: Alto: 2.1 mts X Ancho:4.00 mts. Ubicación: BIENESTAR UNIVERSITARIO (2 PISO) Composición: 75%PVC+ 25% FIBRA DE VIDRIO Peso: 380 gr/m2 Bloqueo UV: 100% Incluye instalación.</t>
  </si>
  <si>
    <t>Persiana con sistema enrollable referencia blackout color blanco  Dimensiones: Alto: 2.1 mts X Ancho: 3.70 mts. Ubicación: BIENESTAR UNIVERSITARIO (2 PISO) Composición: 75%PVC+ 25% FIBRA DE VIDRIO Peso: 380 gr/m2 Bloqueo UV: 100% Incluye instalación.</t>
  </si>
  <si>
    <t>Persiana con sistema enrollable referencia blackout color blanco  Dimensiones: Alto: 2.2 mts X Ancho: 3.80 mts. Ubicación: BIENESTAR UNIVERSITARIO (1 PISO) Composición: 75%PVC+ 25% FIBRA DE VIDRIO Peso: 380 gr/m2 Bloqueo UV: 100% Incluye instalación.</t>
  </si>
  <si>
    <t>Persiana con sistema enrollable referencia blackout color blanco  Dimensiones: Alto: 2.2 mts X Ancho: 2.56 mts. Ubicación: BIENESTAR UNIVERSITARIO (1 PISO) Composición: 75%PVC+ 25% FIBRA DE VIDRIO Peso: 380 gr/m2 Bloqueo UV: 100% Incluye instalación.</t>
  </si>
  <si>
    <t>Persiana con sistema enrollable referencia blackout color blanco  Dimensiones: Alto: 1.80 mts X Ancho: 2.7 mts. Ubicación: APOYO FINANCIERO Composición: 75%PVC+ 25% FIBRA DE VIDRIO Peso: 380 gr/m2 Bloqueo UV: 100% Incluye instalación.</t>
  </si>
  <si>
    <t>Persiana con sistema enrollable referencia blackout color blanco  Dimensiones: Alto: 1.80 mts X Ancho: 3.06 mts. Ubicación: APOYO FINANCIERO Composición: 75%PVC+ 25% FIBRA DE VIDRIO Peso: 380 gr/m2 Bloqueo UV: 100% Incluye instalación.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</si>
</sst>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43" fontId="3" fillId="0" borderId="1" xfId="3" applyFont="1" applyFill="1" applyBorder="1" applyAlignment="1" applyProtection="1">
      <alignment vertical="center"/>
      <protection hidden="1"/>
    </xf>
    <xf numFmtId="0" fontId="2" fillId="0" borderId="1" xfId="0" applyFont="1" applyBorder="1" applyAlignment="1">
      <alignment horizontal="center" vertical="center" wrapText="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center" vertical="center" wrapText="1"/>
      <protection locked="0"/>
    </xf>
    <xf numFmtId="164" fontId="9" fillId="35" borderId="1" xfId="4"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0" borderId="2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1"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protection hidden="1"/>
    </xf>
    <xf numFmtId="43" fontId="3" fillId="0" borderId="1" xfId="4" applyFont="1" applyBorder="1" applyAlignment="1" applyProtection="1">
      <alignment vertical="center"/>
      <protection hidden="1"/>
    </xf>
    <xf numFmtId="0" fontId="29" fillId="2" borderId="1" xfId="0" applyFont="1" applyFill="1" applyBorder="1" applyAlignment="1" applyProtection="1">
      <alignment horizontal="left" vertical="center" wrapText="1"/>
      <protection hidden="1"/>
    </xf>
    <xf numFmtId="43" fontId="6" fillId="0" borderId="1" xfId="4" applyFont="1" applyBorder="1" applyAlignment="1" applyProtection="1">
      <alignment vertical="center"/>
      <protection hidden="1"/>
    </xf>
    <xf numFmtId="43" fontId="3" fillId="0" borderId="1" xfId="4" applyFont="1" applyFill="1" applyBorder="1" applyAlignment="1" applyProtection="1">
      <alignment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showGridLines="0" tabSelected="1" topLeftCell="A30" zoomScale="70" zoomScaleNormal="70" zoomScaleSheetLayoutView="70" zoomScalePageLayoutView="55" workbookViewId="0">
      <selection activeCell="I32" sqref="I32"/>
    </sheetView>
  </sheetViews>
  <sheetFormatPr baseColWidth="10" defaultColWidth="11.42578125" defaultRowHeight="15" x14ac:dyDescent="0.25"/>
  <cols>
    <col min="1" max="1" width="10.42578125" style="2" customWidth="1"/>
    <col min="2" max="2" width="69.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8"/>
      <c r="B2" s="59" t="s">
        <v>0</v>
      </c>
      <c r="C2" s="59"/>
      <c r="D2" s="59"/>
      <c r="E2" s="59"/>
      <c r="F2" s="59"/>
      <c r="G2" s="59"/>
      <c r="H2" s="59"/>
      <c r="I2" s="59"/>
      <c r="J2" s="59"/>
      <c r="K2" s="59"/>
      <c r="L2" s="59"/>
      <c r="M2" s="59"/>
      <c r="N2" s="60" t="s">
        <v>1</v>
      </c>
      <c r="O2" s="60"/>
    </row>
    <row r="3" spans="1:15" ht="15.75" customHeight="1" x14ac:dyDescent="0.25">
      <c r="A3" s="58"/>
      <c r="B3" s="59" t="s">
        <v>2</v>
      </c>
      <c r="C3" s="59"/>
      <c r="D3" s="59"/>
      <c r="E3" s="59"/>
      <c r="F3" s="59"/>
      <c r="G3" s="59"/>
      <c r="H3" s="59"/>
      <c r="I3" s="59"/>
      <c r="J3" s="59"/>
      <c r="K3" s="59"/>
      <c r="L3" s="59"/>
      <c r="M3" s="59"/>
      <c r="N3" s="60" t="s">
        <v>48</v>
      </c>
      <c r="O3" s="60"/>
    </row>
    <row r="4" spans="1:15" ht="16.5" customHeight="1" x14ac:dyDescent="0.25">
      <c r="A4" s="58"/>
      <c r="B4" s="59" t="s">
        <v>3</v>
      </c>
      <c r="C4" s="59"/>
      <c r="D4" s="59"/>
      <c r="E4" s="59"/>
      <c r="F4" s="59"/>
      <c r="G4" s="59"/>
      <c r="H4" s="59"/>
      <c r="I4" s="59"/>
      <c r="J4" s="59"/>
      <c r="K4" s="59"/>
      <c r="L4" s="59"/>
      <c r="M4" s="59"/>
      <c r="N4" s="60" t="s">
        <v>49</v>
      </c>
      <c r="O4" s="60"/>
    </row>
    <row r="5" spans="1:15" ht="15" customHeight="1" x14ac:dyDescent="0.25">
      <c r="A5" s="58"/>
      <c r="B5" s="59"/>
      <c r="C5" s="59"/>
      <c r="D5" s="59"/>
      <c r="E5" s="59"/>
      <c r="F5" s="59"/>
      <c r="G5" s="59"/>
      <c r="H5" s="59"/>
      <c r="I5" s="59"/>
      <c r="J5" s="59"/>
      <c r="K5" s="59"/>
      <c r="L5" s="59"/>
      <c r="M5" s="59"/>
      <c r="N5" s="60" t="s">
        <v>46</v>
      </c>
      <c r="O5" s="60"/>
    </row>
    <row r="7" spans="1:15" x14ac:dyDescent="0.25">
      <c r="A7" s="5" t="s">
        <v>4</v>
      </c>
    </row>
    <row r="8" spans="1:15" ht="9.9499999999999993" customHeight="1" x14ac:dyDescent="0.25">
      <c r="A8" s="6"/>
    </row>
    <row r="9" spans="1:15" ht="30" customHeight="1" x14ac:dyDescent="0.25">
      <c r="A9" s="46" t="s">
        <v>5</v>
      </c>
      <c r="B9" s="47"/>
      <c r="D9" s="52" t="s">
        <v>6</v>
      </c>
      <c r="E9" s="53"/>
      <c r="F9" s="42"/>
      <c r="G9" s="43"/>
      <c r="H9" s="43"/>
      <c r="I9" s="44"/>
      <c r="K9" s="52" t="s">
        <v>7</v>
      </c>
      <c r="L9" s="53"/>
      <c r="M9" s="56"/>
      <c r="N9" s="57"/>
    </row>
    <row r="10" spans="1:15" ht="8.25" customHeight="1" x14ac:dyDescent="0.25">
      <c r="A10" s="48"/>
      <c r="B10" s="49"/>
      <c r="C10" s="7"/>
      <c r="E10" s="8"/>
      <c r="F10" s="8"/>
      <c r="M10" s="8"/>
      <c r="N10" s="2"/>
    </row>
    <row r="11" spans="1:15" ht="30" customHeight="1" x14ac:dyDescent="0.25">
      <c r="A11" s="50"/>
      <c r="B11" s="51"/>
      <c r="D11" s="52" t="s">
        <v>8</v>
      </c>
      <c r="E11" s="53"/>
      <c r="F11" s="42"/>
      <c r="G11" s="43"/>
      <c r="H11" s="43"/>
      <c r="I11" s="44"/>
      <c r="K11" s="52" t="s">
        <v>9</v>
      </c>
      <c r="L11" s="53"/>
      <c r="M11" s="54"/>
      <c r="N11" s="55"/>
      <c r="O11" s="15"/>
    </row>
    <row r="12" spans="1:15" ht="9.9499999999999993" customHeight="1" x14ac:dyDescent="0.25">
      <c r="A12" s="14"/>
      <c r="B12" s="16"/>
      <c r="C12" s="12"/>
      <c r="D12" s="14"/>
      <c r="E12" s="16"/>
      <c r="F12" s="16"/>
      <c r="G12" s="16"/>
      <c r="H12" s="14"/>
      <c r="I12" s="17"/>
      <c r="J12" s="13"/>
      <c r="K12" s="13"/>
      <c r="L12" s="13"/>
      <c r="N12" s="18"/>
      <c r="O12" s="18"/>
    </row>
    <row r="13" spans="1:15" s="9" customFormat="1" ht="111.75" customHeight="1" x14ac:dyDescent="0.25">
      <c r="A13" s="65" t="s">
        <v>10</v>
      </c>
      <c r="B13" s="65" t="s">
        <v>11</v>
      </c>
      <c r="C13" s="65" t="s">
        <v>12</v>
      </c>
      <c r="D13" s="65" t="s">
        <v>13</v>
      </c>
      <c r="E13" s="65" t="s">
        <v>14</v>
      </c>
      <c r="F13" s="66" t="s">
        <v>15</v>
      </c>
      <c r="G13" s="66" t="s">
        <v>16</v>
      </c>
      <c r="H13" s="66" t="s">
        <v>17</v>
      </c>
      <c r="I13" s="66" t="s">
        <v>18</v>
      </c>
      <c r="J13" s="66" t="s">
        <v>19</v>
      </c>
      <c r="K13" s="66" t="s">
        <v>20</v>
      </c>
      <c r="L13" s="66" t="s">
        <v>21</v>
      </c>
      <c r="M13" s="66" t="s">
        <v>22</v>
      </c>
      <c r="N13" s="66" t="s">
        <v>23</v>
      </c>
      <c r="O13" s="66" t="s">
        <v>24</v>
      </c>
    </row>
    <row r="14" spans="1:15" s="9" customFormat="1" ht="157.5" customHeight="1" x14ac:dyDescent="0.25">
      <c r="A14" s="32">
        <v>1</v>
      </c>
      <c r="B14" s="31" t="s">
        <v>51</v>
      </c>
      <c r="C14" s="33"/>
      <c r="D14" s="36">
        <v>1</v>
      </c>
      <c r="E14" s="37" t="s">
        <v>50</v>
      </c>
      <c r="F14" s="34"/>
      <c r="G14" s="35"/>
      <c r="H14" s="1">
        <f>+ROUND(F14*G14,0)</f>
        <v>0</v>
      </c>
      <c r="I14" s="35"/>
      <c r="J14" s="1">
        <f t="shared" ref="J14" si="0">ROUND(F14*I14,0)</f>
        <v>0</v>
      </c>
      <c r="K14" s="1">
        <f t="shared" ref="K14" si="1">ROUND(F14+H14+J14,0)</f>
        <v>0</v>
      </c>
      <c r="L14" s="1">
        <f t="shared" ref="L14" si="2">ROUND(F14*D14,0)</f>
        <v>0</v>
      </c>
      <c r="M14" s="1">
        <f t="shared" ref="M14" si="3">ROUND(L14*G14,0)</f>
        <v>0</v>
      </c>
      <c r="N14" s="1">
        <f t="shared" ref="N14" si="4">ROUND(L14*I14,0)</f>
        <v>0</v>
      </c>
      <c r="O14" s="30">
        <f t="shared" ref="O14" si="5">ROUND(L14+N14+M14,0)</f>
        <v>0</v>
      </c>
    </row>
    <row r="15" spans="1:15" s="9" customFormat="1" ht="192" customHeight="1" x14ac:dyDescent="0.25">
      <c r="A15" s="32">
        <v>2</v>
      </c>
      <c r="B15" s="31" t="s">
        <v>52</v>
      </c>
      <c r="C15" s="33"/>
      <c r="D15" s="36">
        <v>1</v>
      </c>
      <c r="E15" s="37" t="s">
        <v>50</v>
      </c>
      <c r="F15" s="34"/>
      <c r="G15" s="35"/>
      <c r="H15" s="1">
        <f t="shared" ref="H15:H33" si="6">+ROUND(F15*G15,0)</f>
        <v>0</v>
      </c>
      <c r="I15" s="35"/>
      <c r="J15" s="1">
        <f t="shared" ref="J15:J33" si="7">ROUND(F15*I15,0)</f>
        <v>0</v>
      </c>
      <c r="K15" s="1">
        <f t="shared" ref="K15:K33" si="8">ROUND(F15+H15+J15,0)</f>
        <v>0</v>
      </c>
      <c r="L15" s="1">
        <f t="shared" ref="L15:L33" si="9">ROUND(F15*D15,0)</f>
        <v>0</v>
      </c>
      <c r="M15" s="1">
        <f t="shared" ref="M15:M33" si="10">ROUND(L15*G15,0)</f>
        <v>0</v>
      </c>
      <c r="N15" s="1">
        <f t="shared" ref="N15:N33" si="11">ROUND(L15*I15,0)</f>
        <v>0</v>
      </c>
      <c r="O15" s="30">
        <f t="shared" ref="O15:O33" si="12">ROUND(L15+N15+M15,0)</f>
        <v>0</v>
      </c>
    </row>
    <row r="16" spans="1:15" s="9" customFormat="1" ht="178.5" customHeight="1" x14ac:dyDescent="0.25">
      <c r="A16" s="32">
        <v>3</v>
      </c>
      <c r="B16" s="31" t="s">
        <v>53</v>
      </c>
      <c r="C16" s="33"/>
      <c r="D16" s="36">
        <v>4</v>
      </c>
      <c r="E16" s="37" t="s">
        <v>50</v>
      </c>
      <c r="F16" s="34"/>
      <c r="G16" s="35"/>
      <c r="H16" s="1">
        <f t="shared" si="6"/>
        <v>0</v>
      </c>
      <c r="I16" s="35"/>
      <c r="J16" s="1">
        <f t="shared" si="7"/>
        <v>0</v>
      </c>
      <c r="K16" s="1">
        <f t="shared" si="8"/>
        <v>0</v>
      </c>
      <c r="L16" s="1">
        <f t="shared" si="9"/>
        <v>0</v>
      </c>
      <c r="M16" s="1">
        <f t="shared" si="10"/>
        <v>0</v>
      </c>
      <c r="N16" s="1">
        <f t="shared" si="11"/>
        <v>0</v>
      </c>
      <c r="O16" s="30">
        <f t="shared" si="12"/>
        <v>0</v>
      </c>
    </row>
    <row r="17" spans="1:15" s="9" customFormat="1" ht="158.25" customHeight="1" x14ac:dyDescent="0.25">
      <c r="A17" s="32">
        <v>4</v>
      </c>
      <c r="B17" s="37" t="s">
        <v>54</v>
      </c>
      <c r="C17" s="33"/>
      <c r="D17" s="36">
        <v>1</v>
      </c>
      <c r="E17" s="37" t="s">
        <v>50</v>
      </c>
      <c r="F17" s="34"/>
      <c r="G17" s="35"/>
      <c r="H17" s="1">
        <f t="shared" si="6"/>
        <v>0</v>
      </c>
      <c r="I17" s="35"/>
      <c r="J17" s="1">
        <f t="shared" si="7"/>
        <v>0</v>
      </c>
      <c r="K17" s="1">
        <f t="shared" si="8"/>
        <v>0</v>
      </c>
      <c r="L17" s="1">
        <f t="shared" si="9"/>
        <v>0</v>
      </c>
      <c r="M17" s="1">
        <f t="shared" si="10"/>
        <v>0</v>
      </c>
      <c r="N17" s="1">
        <f t="shared" si="11"/>
        <v>0</v>
      </c>
      <c r="O17" s="30">
        <f t="shared" si="12"/>
        <v>0</v>
      </c>
    </row>
    <row r="18" spans="1:15" s="9" customFormat="1" ht="192" customHeight="1" x14ac:dyDescent="0.25">
      <c r="A18" s="32">
        <v>5</v>
      </c>
      <c r="B18" s="37" t="s">
        <v>55</v>
      </c>
      <c r="C18" s="33"/>
      <c r="D18" s="36">
        <v>2</v>
      </c>
      <c r="E18" s="37" t="s">
        <v>50</v>
      </c>
      <c r="F18" s="34"/>
      <c r="G18" s="35"/>
      <c r="H18" s="1">
        <f t="shared" si="6"/>
        <v>0</v>
      </c>
      <c r="I18" s="35"/>
      <c r="J18" s="1">
        <f t="shared" si="7"/>
        <v>0</v>
      </c>
      <c r="K18" s="1">
        <f t="shared" si="8"/>
        <v>0</v>
      </c>
      <c r="L18" s="1">
        <f t="shared" si="9"/>
        <v>0</v>
      </c>
      <c r="M18" s="1">
        <f t="shared" si="10"/>
        <v>0</v>
      </c>
      <c r="N18" s="1">
        <f t="shared" si="11"/>
        <v>0</v>
      </c>
      <c r="O18" s="30">
        <f t="shared" si="12"/>
        <v>0</v>
      </c>
    </row>
    <row r="19" spans="1:15" s="9" customFormat="1" ht="189.75" customHeight="1" x14ac:dyDescent="0.25">
      <c r="A19" s="32">
        <v>6</v>
      </c>
      <c r="B19" s="37" t="s">
        <v>56</v>
      </c>
      <c r="C19" s="33"/>
      <c r="D19" s="36">
        <v>2</v>
      </c>
      <c r="E19" s="37" t="s">
        <v>50</v>
      </c>
      <c r="F19" s="34"/>
      <c r="G19" s="35"/>
      <c r="H19" s="1">
        <f t="shared" si="6"/>
        <v>0</v>
      </c>
      <c r="I19" s="35"/>
      <c r="J19" s="1">
        <f t="shared" si="7"/>
        <v>0</v>
      </c>
      <c r="K19" s="1">
        <f t="shared" si="8"/>
        <v>0</v>
      </c>
      <c r="L19" s="1">
        <f t="shared" si="9"/>
        <v>0</v>
      </c>
      <c r="M19" s="1">
        <f t="shared" si="10"/>
        <v>0</v>
      </c>
      <c r="N19" s="1">
        <f t="shared" si="11"/>
        <v>0</v>
      </c>
      <c r="O19" s="30">
        <f t="shared" si="12"/>
        <v>0</v>
      </c>
    </row>
    <row r="20" spans="1:15" s="9" customFormat="1" ht="206.25" customHeight="1" x14ac:dyDescent="0.25">
      <c r="A20" s="32">
        <v>7</v>
      </c>
      <c r="B20" s="37" t="s">
        <v>57</v>
      </c>
      <c r="C20" s="33"/>
      <c r="D20" s="36">
        <v>1</v>
      </c>
      <c r="E20" s="37" t="s">
        <v>50</v>
      </c>
      <c r="F20" s="34"/>
      <c r="G20" s="35"/>
      <c r="H20" s="1">
        <f t="shared" si="6"/>
        <v>0</v>
      </c>
      <c r="I20" s="35"/>
      <c r="J20" s="1">
        <f t="shared" si="7"/>
        <v>0</v>
      </c>
      <c r="K20" s="1">
        <f t="shared" si="8"/>
        <v>0</v>
      </c>
      <c r="L20" s="1">
        <f t="shared" si="9"/>
        <v>0</v>
      </c>
      <c r="M20" s="1">
        <f t="shared" si="10"/>
        <v>0</v>
      </c>
      <c r="N20" s="1">
        <f t="shared" si="11"/>
        <v>0</v>
      </c>
      <c r="O20" s="30">
        <f t="shared" si="12"/>
        <v>0</v>
      </c>
    </row>
    <row r="21" spans="1:15" s="9" customFormat="1" ht="163.5" customHeight="1" x14ac:dyDescent="0.25">
      <c r="A21" s="32">
        <v>8</v>
      </c>
      <c r="B21" s="37" t="s">
        <v>58</v>
      </c>
      <c r="C21" s="33"/>
      <c r="D21" s="36">
        <v>1</v>
      </c>
      <c r="E21" s="37" t="s">
        <v>50</v>
      </c>
      <c r="F21" s="34"/>
      <c r="G21" s="35"/>
      <c r="H21" s="1">
        <f t="shared" si="6"/>
        <v>0</v>
      </c>
      <c r="I21" s="35"/>
      <c r="J21" s="1">
        <f t="shared" si="7"/>
        <v>0</v>
      </c>
      <c r="K21" s="1">
        <f t="shared" si="8"/>
        <v>0</v>
      </c>
      <c r="L21" s="1">
        <f t="shared" si="9"/>
        <v>0</v>
      </c>
      <c r="M21" s="1">
        <f t="shared" si="10"/>
        <v>0</v>
      </c>
      <c r="N21" s="1">
        <f t="shared" si="11"/>
        <v>0</v>
      </c>
      <c r="O21" s="30">
        <f t="shared" si="12"/>
        <v>0</v>
      </c>
    </row>
    <row r="22" spans="1:15" s="9" customFormat="1" ht="174" customHeight="1" x14ac:dyDescent="0.25">
      <c r="A22" s="32">
        <v>9</v>
      </c>
      <c r="B22" s="37" t="s">
        <v>59</v>
      </c>
      <c r="C22" s="33"/>
      <c r="D22" s="36">
        <v>1</v>
      </c>
      <c r="E22" s="37" t="s">
        <v>50</v>
      </c>
      <c r="F22" s="34"/>
      <c r="G22" s="35"/>
      <c r="H22" s="1">
        <f t="shared" si="6"/>
        <v>0</v>
      </c>
      <c r="I22" s="35"/>
      <c r="J22" s="1">
        <f t="shared" si="7"/>
        <v>0</v>
      </c>
      <c r="K22" s="1">
        <f t="shared" si="8"/>
        <v>0</v>
      </c>
      <c r="L22" s="1">
        <f t="shared" si="9"/>
        <v>0</v>
      </c>
      <c r="M22" s="1">
        <f t="shared" si="10"/>
        <v>0</v>
      </c>
      <c r="N22" s="1">
        <f t="shared" si="11"/>
        <v>0</v>
      </c>
      <c r="O22" s="30">
        <f t="shared" si="12"/>
        <v>0</v>
      </c>
    </row>
    <row r="23" spans="1:15" s="9" customFormat="1" ht="182.25" customHeight="1" x14ac:dyDescent="0.25">
      <c r="A23" s="32">
        <v>10</v>
      </c>
      <c r="B23" s="37" t="s">
        <v>60</v>
      </c>
      <c r="C23" s="33"/>
      <c r="D23" s="36">
        <v>1</v>
      </c>
      <c r="E23" s="37" t="s">
        <v>50</v>
      </c>
      <c r="F23" s="34"/>
      <c r="G23" s="35"/>
      <c r="H23" s="1">
        <f t="shared" si="6"/>
        <v>0</v>
      </c>
      <c r="I23" s="35"/>
      <c r="J23" s="1">
        <f t="shared" si="7"/>
        <v>0</v>
      </c>
      <c r="K23" s="1">
        <f t="shared" si="8"/>
        <v>0</v>
      </c>
      <c r="L23" s="1">
        <f t="shared" si="9"/>
        <v>0</v>
      </c>
      <c r="M23" s="1">
        <f t="shared" si="10"/>
        <v>0</v>
      </c>
      <c r="N23" s="1">
        <f t="shared" si="11"/>
        <v>0</v>
      </c>
      <c r="O23" s="30">
        <f t="shared" si="12"/>
        <v>0</v>
      </c>
    </row>
    <row r="24" spans="1:15" s="9" customFormat="1" ht="186.75" customHeight="1" x14ac:dyDescent="0.25">
      <c r="A24" s="32">
        <v>11</v>
      </c>
      <c r="B24" s="37" t="s">
        <v>61</v>
      </c>
      <c r="C24" s="33"/>
      <c r="D24" s="36">
        <v>1</v>
      </c>
      <c r="E24" s="37" t="s">
        <v>50</v>
      </c>
      <c r="F24" s="34"/>
      <c r="G24" s="35"/>
      <c r="H24" s="1">
        <f t="shared" si="6"/>
        <v>0</v>
      </c>
      <c r="I24" s="35"/>
      <c r="J24" s="1">
        <f t="shared" si="7"/>
        <v>0</v>
      </c>
      <c r="K24" s="1">
        <f t="shared" si="8"/>
        <v>0</v>
      </c>
      <c r="L24" s="1">
        <f t="shared" si="9"/>
        <v>0</v>
      </c>
      <c r="M24" s="1">
        <f t="shared" si="10"/>
        <v>0</v>
      </c>
      <c r="N24" s="1">
        <f t="shared" si="11"/>
        <v>0</v>
      </c>
      <c r="O24" s="30">
        <f t="shared" si="12"/>
        <v>0</v>
      </c>
    </row>
    <row r="25" spans="1:15" s="9" customFormat="1" ht="245.25" customHeight="1" x14ac:dyDescent="0.25">
      <c r="A25" s="32">
        <v>12</v>
      </c>
      <c r="B25" s="37" t="s">
        <v>62</v>
      </c>
      <c r="C25" s="33"/>
      <c r="D25" s="36">
        <v>1</v>
      </c>
      <c r="E25" s="37" t="s">
        <v>50</v>
      </c>
      <c r="F25" s="34"/>
      <c r="G25" s="35"/>
      <c r="H25" s="1">
        <f t="shared" si="6"/>
        <v>0</v>
      </c>
      <c r="I25" s="35"/>
      <c r="J25" s="1">
        <f t="shared" si="7"/>
        <v>0</v>
      </c>
      <c r="K25" s="1">
        <f t="shared" si="8"/>
        <v>0</v>
      </c>
      <c r="L25" s="1">
        <f t="shared" si="9"/>
        <v>0</v>
      </c>
      <c r="M25" s="1">
        <f t="shared" si="10"/>
        <v>0</v>
      </c>
      <c r="N25" s="1">
        <f t="shared" si="11"/>
        <v>0</v>
      </c>
      <c r="O25" s="30">
        <f t="shared" si="12"/>
        <v>0</v>
      </c>
    </row>
    <row r="26" spans="1:15" s="9" customFormat="1" ht="159" customHeight="1" x14ac:dyDescent="0.25">
      <c r="A26" s="32">
        <v>13</v>
      </c>
      <c r="B26" s="37" t="s">
        <v>63</v>
      </c>
      <c r="C26" s="33"/>
      <c r="D26" s="36">
        <v>1</v>
      </c>
      <c r="E26" s="37" t="s">
        <v>50</v>
      </c>
      <c r="F26" s="34"/>
      <c r="G26" s="35"/>
      <c r="H26" s="1">
        <f t="shared" si="6"/>
        <v>0</v>
      </c>
      <c r="I26" s="35"/>
      <c r="J26" s="1">
        <f t="shared" si="7"/>
        <v>0</v>
      </c>
      <c r="K26" s="1">
        <f t="shared" si="8"/>
        <v>0</v>
      </c>
      <c r="L26" s="1">
        <f t="shared" si="9"/>
        <v>0</v>
      </c>
      <c r="M26" s="1">
        <f t="shared" si="10"/>
        <v>0</v>
      </c>
      <c r="N26" s="1">
        <f t="shared" si="11"/>
        <v>0</v>
      </c>
      <c r="O26" s="30">
        <f t="shared" si="12"/>
        <v>0</v>
      </c>
    </row>
    <row r="27" spans="1:15" s="9" customFormat="1" ht="221.25" customHeight="1" x14ac:dyDescent="0.25">
      <c r="A27" s="32">
        <v>14</v>
      </c>
      <c r="B27" s="37" t="s">
        <v>64</v>
      </c>
      <c r="C27" s="33"/>
      <c r="D27" s="36">
        <v>1</v>
      </c>
      <c r="E27" s="37" t="s">
        <v>50</v>
      </c>
      <c r="F27" s="34"/>
      <c r="G27" s="35"/>
      <c r="H27" s="1">
        <f t="shared" si="6"/>
        <v>0</v>
      </c>
      <c r="I27" s="35"/>
      <c r="J27" s="1">
        <f t="shared" si="7"/>
        <v>0</v>
      </c>
      <c r="K27" s="1">
        <f t="shared" si="8"/>
        <v>0</v>
      </c>
      <c r="L27" s="1">
        <f t="shared" si="9"/>
        <v>0</v>
      </c>
      <c r="M27" s="1">
        <f t="shared" si="10"/>
        <v>0</v>
      </c>
      <c r="N27" s="1">
        <f t="shared" si="11"/>
        <v>0</v>
      </c>
      <c r="O27" s="30">
        <f t="shared" si="12"/>
        <v>0</v>
      </c>
    </row>
    <row r="28" spans="1:15" s="9" customFormat="1" ht="221.25" customHeight="1" x14ac:dyDescent="0.25">
      <c r="A28" s="32">
        <v>15</v>
      </c>
      <c r="B28" s="37" t="s">
        <v>65</v>
      </c>
      <c r="C28" s="33"/>
      <c r="D28" s="36">
        <v>1</v>
      </c>
      <c r="E28" s="37"/>
      <c r="F28" s="34"/>
      <c r="G28" s="35"/>
      <c r="H28" s="1">
        <f t="shared" si="6"/>
        <v>0</v>
      </c>
      <c r="I28" s="35"/>
      <c r="J28" s="1">
        <f t="shared" si="7"/>
        <v>0</v>
      </c>
      <c r="K28" s="1">
        <f t="shared" si="8"/>
        <v>0</v>
      </c>
      <c r="L28" s="1">
        <f t="shared" si="9"/>
        <v>0</v>
      </c>
      <c r="M28" s="1">
        <f t="shared" si="10"/>
        <v>0</v>
      </c>
      <c r="N28" s="1">
        <f t="shared" si="11"/>
        <v>0</v>
      </c>
      <c r="O28" s="30">
        <f t="shared" si="12"/>
        <v>0</v>
      </c>
    </row>
    <row r="29" spans="1:15" s="9" customFormat="1" ht="221.25" customHeight="1" x14ac:dyDescent="0.25">
      <c r="A29" s="32">
        <v>16</v>
      </c>
      <c r="B29" s="37" t="s">
        <v>66</v>
      </c>
      <c r="C29" s="33"/>
      <c r="D29" s="36">
        <v>3</v>
      </c>
      <c r="E29" s="37"/>
      <c r="F29" s="34"/>
      <c r="G29" s="35"/>
      <c r="H29" s="1">
        <f t="shared" si="6"/>
        <v>0</v>
      </c>
      <c r="I29" s="35"/>
      <c r="J29" s="1">
        <f t="shared" si="7"/>
        <v>0</v>
      </c>
      <c r="K29" s="1">
        <f t="shared" si="8"/>
        <v>0</v>
      </c>
      <c r="L29" s="1">
        <f t="shared" si="9"/>
        <v>0</v>
      </c>
      <c r="M29" s="1">
        <f t="shared" si="10"/>
        <v>0</v>
      </c>
      <c r="N29" s="1">
        <f t="shared" si="11"/>
        <v>0</v>
      </c>
      <c r="O29" s="30">
        <f t="shared" si="12"/>
        <v>0</v>
      </c>
    </row>
    <row r="30" spans="1:15" s="9" customFormat="1" ht="221.25" customHeight="1" x14ac:dyDescent="0.25">
      <c r="A30" s="32">
        <v>17</v>
      </c>
      <c r="B30" s="37" t="s">
        <v>67</v>
      </c>
      <c r="C30" s="33"/>
      <c r="D30" s="36">
        <v>1</v>
      </c>
      <c r="E30" s="37"/>
      <c r="F30" s="34"/>
      <c r="G30" s="35"/>
      <c r="H30" s="1">
        <f t="shared" si="6"/>
        <v>0</v>
      </c>
      <c r="I30" s="35"/>
      <c r="J30" s="1">
        <f t="shared" si="7"/>
        <v>0</v>
      </c>
      <c r="K30" s="1">
        <f t="shared" si="8"/>
        <v>0</v>
      </c>
      <c r="L30" s="1">
        <f t="shared" si="9"/>
        <v>0</v>
      </c>
      <c r="M30" s="1">
        <f t="shared" si="10"/>
        <v>0</v>
      </c>
      <c r="N30" s="1">
        <f t="shared" si="11"/>
        <v>0</v>
      </c>
      <c r="O30" s="30">
        <f t="shared" si="12"/>
        <v>0</v>
      </c>
    </row>
    <row r="31" spans="1:15" s="9" customFormat="1" ht="221.25" customHeight="1" x14ac:dyDescent="0.25">
      <c r="A31" s="32">
        <v>18</v>
      </c>
      <c r="B31" s="37" t="s">
        <v>68</v>
      </c>
      <c r="C31" s="33"/>
      <c r="D31" s="36">
        <v>1</v>
      </c>
      <c r="E31" s="37"/>
      <c r="F31" s="34"/>
      <c r="G31" s="35"/>
      <c r="H31" s="1">
        <f t="shared" si="6"/>
        <v>0</v>
      </c>
      <c r="I31" s="35"/>
      <c r="J31" s="1">
        <f t="shared" si="7"/>
        <v>0</v>
      </c>
      <c r="K31" s="1">
        <f t="shared" si="8"/>
        <v>0</v>
      </c>
      <c r="L31" s="1">
        <f t="shared" si="9"/>
        <v>0</v>
      </c>
      <c r="M31" s="1">
        <f t="shared" si="10"/>
        <v>0</v>
      </c>
      <c r="N31" s="1">
        <f t="shared" si="11"/>
        <v>0</v>
      </c>
      <c r="O31" s="30">
        <f t="shared" si="12"/>
        <v>0</v>
      </c>
    </row>
    <row r="32" spans="1:15" s="9" customFormat="1" ht="221.25" customHeight="1" x14ac:dyDescent="0.25">
      <c r="A32" s="32">
        <v>19</v>
      </c>
      <c r="B32" s="37" t="s">
        <v>69</v>
      </c>
      <c r="C32" s="33"/>
      <c r="D32" s="36">
        <v>1</v>
      </c>
      <c r="E32" s="37"/>
      <c r="F32" s="34"/>
      <c r="G32" s="35"/>
      <c r="H32" s="1">
        <f t="shared" si="6"/>
        <v>0</v>
      </c>
      <c r="I32" s="35"/>
      <c r="J32" s="1">
        <f t="shared" si="7"/>
        <v>0</v>
      </c>
      <c r="K32" s="1">
        <f t="shared" si="8"/>
        <v>0</v>
      </c>
      <c r="L32" s="1">
        <f t="shared" si="9"/>
        <v>0</v>
      </c>
      <c r="M32" s="1">
        <f t="shared" si="10"/>
        <v>0</v>
      </c>
      <c r="N32" s="1">
        <f t="shared" si="11"/>
        <v>0</v>
      </c>
      <c r="O32" s="30">
        <f t="shared" si="12"/>
        <v>0</v>
      </c>
    </row>
    <row r="33" spans="1:15" s="9" customFormat="1" ht="221.25" customHeight="1" x14ac:dyDescent="0.25">
      <c r="A33" s="32">
        <v>20</v>
      </c>
      <c r="B33" s="37" t="s">
        <v>70</v>
      </c>
      <c r="C33" s="33"/>
      <c r="D33" s="36">
        <v>1</v>
      </c>
      <c r="E33" s="37" t="s">
        <v>50</v>
      </c>
      <c r="F33" s="34"/>
      <c r="G33" s="35"/>
      <c r="H33" s="1">
        <f t="shared" si="6"/>
        <v>0</v>
      </c>
      <c r="I33" s="35"/>
      <c r="J33" s="1">
        <f t="shared" si="7"/>
        <v>0</v>
      </c>
      <c r="K33" s="1">
        <f t="shared" si="8"/>
        <v>0</v>
      </c>
      <c r="L33" s="1">
        <f t="shared" si="9"/>
        <v>0</v>
      </c>
      <c r="M33" s="1">
        <f t="shared" si="10"/>
        <v>0</v>
      </c>
      <c r="N33" s="1">
        <f t="shared" si="11"/>
        <v>0</v>
      </c>
      <c r="O33" s="30">
        <f t="shared" si="12"/>
        <v>0</v>
      </c>
    </row>
    <row r="34" spans="1:15" s="9" customFormat="1" ht="42" customHeight="1" x14ac:dyDescent="0.25">
      <c r="A34" s="67" t="s">
        <v>25</v>
      </c>
      <c r="B34" s="67"/>
      <c r="C34" s="67"/>
      <c r="D34" s="67"/>
      <c r="E34" s="67"/>
      <c r="F34" s="67"/>
      <c r="G34" s="67"/>
      <c r="H34" s="67"/>
      <c r="I34" s="67"/>
      <c r="J34" s="67"/>
      <c r="K34" s="67"/>
      <c r="L34" s="40" t="s">
        <v>26</v>
      </c>
      <c r="M34" s="40"/>
      <c r="N34" s="40"/>
      <c r="O34" s="68">
        <f>SUMIF(G:G,0%,L:L)+SUMIF(G:G,"",L:L)</f>
        <v>0</v>
      </c>
    </row>
    <row r="35" spans="1:15" s="9" customFormat="1" ht="39" customHeight="1" x14ac:dyDescent="0.25">
      <c r="A35" s="69" t="s">
        <v>47</v>
      </c>
      <c r="B35" s="69"/>
      <c r="C35" s="69"/>
      <c r="D35" s="69"/>
      <c r="E35" s="69"/>
      <c r="F35" s="69"/>
      <c r="G35" s="69"/>
      <c r="H35" s="69"/>
      <c r="I35" s="69"/>
      <c r="J35" s="69"/>
      <c r="K35" s="69"/>
      <c r="L35" s="40" t="s">
        <v>27</v>
      </c>
      <c r="M35" s="40"/>
      <c r="N35" s="40"/>
      <c r="O35" s="68">
        <f>SUMIF(G:G,5%,L:L)</f>
        <v>0</v>
      </c>
    </row>
    <row r="36" spans="1:15" s="9" customFormat="1" ht="30" customHeight="1" x14ac:dyDescent="0.25">
      <c r="A36" s="69"/>
      <c r="B36" s="69"/>
      <c r="C36" s="69"/>
      <c r="D36" s="69"/>
      <c r="E36" s="69"/>
      <c r="F36" s="69"/>
      <c r="G36" s="69"/>
      <c r="H36" s="69"/>
      <c r="I36" s="69"/>
      <c r="J36" s="69"/>
      <c r="K36" s="69"/>
      <c r="L36" s="40" t="s">
        <v>28</v>
      </c>
      <c r="M36" s="40"/>
      <c r="N36" s="40"/>
      <c r="O36" s="68">
        <f>SUMIF(G:G,19%,L:L)</f>
        <v>0</v>
      </c>
    </row>
    <row r="37" spans="1:15" s="9" customFormat="1" ht="30" customHeight="1" x14ac:dyDescent="0.25">
      <c r="A37" s="69"/>
      <c r="B37" s="69"/>
      <c r="C37" s="69"/>
      <c r="D37" s="69"/>
      <c r="E37" s="69"/>
      <c r="F37" s="69"/>
      <c r="G37" s="69"/>
      <c r="H37" s="69"/>
      <c r="I37" s="69"/>
      <c r="J37" s="69"/>
      <c r="K37" s="69"/>
      <c r="L37" s="39" t="s">
        <v>21</v>
      </c>
      <c r="M37" s="39"/>
      <c r="N37" s="39"/>
      <c r="O37" s="70">
        <f>SUM(O34:O36)</f>
        <v>0</v>
      </c>
    </row>
    <row r="38" spans="1:15" s="9" customFormat="1" ht="30" customHeight="1" x14ac:dyDescent="0.25">
      <c r="A38" s="69"/>
      <c r="B38" s="69"/>
      <c r="C38" s="69"/>
      <c r="D38" s="69"/>
      <c r="E38" s="69"/>
      <c r="F38" s="69"/>
      <c r="G38" s="69"/>
      <c r="H38" s="69"/>
      <c r="I38" s="69"/>
      <c r="J38" s="69"/>
      <c r="K38" s="69"/>
      <c r="L38" s="38" t="s">
        <v>29</v>
      </c>
      <c r="M38" s="38"/>
      <c r="N38" s="38"/>
      <c r="O38" s="71">
        <f>SUMIF(G:G,5%,M:M)</f>
        <v>0</v>
      </c>
    </row>
    <row r="39" spans="1:15" s="9" customFormat="1" ht="30" customHeight="1" x14ac:dyDescent="0.25">
      <c r="A39" s="69"/>
      <c r="B39" s="69"/>
      <c r="C39" s="69"/>
      <c r="D39" s="69"/>
      <c r="E39" s="69"/>
      <c r="F39" s="69"/>
      <c r="G39" s="69"/>
      <c r="H39" s="69"/>
      <c r="I39" s="69"/>
      <c r="J39" s="69"/>
      <c r="K39" s="69"/>
      <c r="L39" s="38" t="s">
        <v>30</v>
      </c>
      <c r="M39" s="38"/>
      <c r="N39" s="38"/>
      <c r="O39" s="71">
        <f>SUMIF(G:G,19%,M:M)</f>
        <v>0</v>
      </c>
    </row>
    <row r="40" spans="1:15" s="9" customFormat="1" ht="30" customHeight="1" x14ac:dyDescent="0.25">
      <c r="A40" s="69"/>
      <c r="B40" s="69"/>
      <c r="C40" s="69"/>
      <c r="D40" s="69"/>
      <c r="E40" s="69"/>
      <c r="F40" s="69"/>
      <c r="G40" s="69"/>
      <c r="H40" s="69"/>
      <c r="I40" s="69"/>
      <c r="J40" s="69"/>
      <c r="K40" s="69"/>
      <c r="L40" s="39" t="s">
        <v>31</v>
      </c>
      <c r="M40" s="39"/>
      <c r="N40" s="39"/>
      <c r="O40" s="70">
        <f>SUM(O38:O39)</f>
        <v>0</v>
      </c>
    </row>
    <row r="41" spans="1:15" s="9" customFormat="1" ht="30" customHeight="1" x14ac:dyDescent="0.25">
      <c r="A41" s="69"/>
      <c r="B41" s="69"/>
      <c r="C41" s="69"/>
      <c r="D41" s="69"/>
      <c r="E41" s="69"/>
      <c r="F41" s="69"/>
      <c r="G41" s="69"/>
      <c r="H41" s="69"/>
      <c r="I41" s="69"/>
      <c r="J41" s="69"/>
      <c r="K41" s="69"/>
      <c r="L41" s="40" t="s">
        <v>32</v>
      </c>
      <c r="M41" s="40"/>
      <c r="N41" s="40"/>
      <c r="O41" s="68">
        <f>SUMIF(I:I,8%,N:N)</f>
        <v>0</v>
      </c>
    </row>
    <row r="42" spans="1:15" s="9" customFormat="1" ht="37.5" customHeight="1" x14ac:dyDescent="0.25">
      <c r="A42" s="69"/>
      <c r="B42" s="69"/>
      <c r="C42" s="69"/>
      <c r="D42" s="69"/>
      <c r="E42" s="69"/>
      <c r="F42" s="69"/>
      <c r="G42" s="69"/>
      <c r="H42" s="69"/>
      <c r="I42" s="69"/>
      <c r="J42" s="69"/>
      <c r="K42" s="69"/>
      <c r="L42" s="41" t="s">
        <v>33</v>
      </c>
      <c r="M42" s="41"/>
      <c r="N42" s="41"/>
      <c r="O42" s="70">
        <f>SUM(O41)</f>
        <v>0</v>
      </c>
    </row>
    <row r="43" spans="1:15" s="9" customFormat="1" ht="32.25" customHeight="1" x14ac:dyDescent="0.25">
      <c r="A43" s="69"/>
      <c r="B43" s="69"/>
      <c r="C43" s="69"/>
      <c r="D43" s="69"/>
      <c r="E43" s="69"/>
      <c r="F43" s="69"/>
      <c r="G43" s="69"/>
      <c r="H43" s="69"/>
      <c r="I43" s="69"/>
      <c r="J43" s="69"/>
      <c r="K43" s="69"/>
      <c r="L43" s="41" t="s">
        <v>34</v>
      </c>
      <c r="M43" s="41"/>
      <c r="N43" s="41"/>
      <c r="O43" s="70">
        <f>+O37+O40+O42</f>
        <v>0</v>
      </c>
    </row>
    <row r="45" spans="1:15" ht="50.1" customHeight="1" thickBot="1" x14ac:dyDescent="0.3">
      <c r="B45" s="45"/>
      <c r="C45" s="45"/>
    </row>
    <row r="46" spans="1:15" x14ac:dyDescent="0.25">
      <c r="B46" s="64" t="s">
        <v>35</v>
      </c>
      <c r="C46" s="64"/>
    </row>
    <row r="47" spans="1:15" ht="15" customHeight="1" x14ac:dyDescent="0.25">
      <c r="M47" s="27"/>
      <c r="N47" s="28"/>
      <c r="O47" s="29"/>
    </row>
    <row r="48" spans="1:15" ht="15.75" customHeight="1" x14ac:dyDescent="0.25">
      <c r="M48" s="27"/>
      <c r="N48" s="28"/>
      <c r="O48" s="29"/>
    </row>
    <row r="49" spans="1:17" ht="15" customHeight="1" x14ac:dyDescent="0.25">
      <c r="A49" s="10" t="s">
        <v>36</v>
      </c>
      <c r="M49" s="27"/>
      <c r="N49" s="28"/>
      <c r="O49" s="29"/>
    </row>
    <row r="50" spans="1:17" x14ac:dyDescent="0.25">
      <c r="A50" s="63" t="s">
        <v>37</v>
      </c>
      <c r="B50" s="63"/>
      <c r="C50" s="63"/>
      <c r="D50" s="63"/>
      <c r="E50" s="63"/>
      <c r="F50" s="63"/>
      <c r="G50" s="63"/>
      <c r="H50" s="63"/>
      <c r="I50" s="63"/>
      <c r="J50" s="63"/>
      <c r="K50" s="63"/>
      <c r="L50" s="63"/>
      <c r="M50" s="63"/>
      <c r="N50" s="63"/>
      <c r="O50" s="63"/>
      <c r="P50" s="2"/>
      <c r="Q50" s="2"/>
    </row>
    <row r="51" spans="1:17" ht="15" customHeight="1" x14ac:dyDescent="0.25">
      <c r="A51" s="62" t="s">
        <v>38</v>
      </c>
      <c r="B51" s="62"/>
      <c r="C51" s="62"/>
      <c r="D51" s="62"/>
      <c r="E51" s="62"/>
      <c r="F51" s="62"/>
      <c r="G51" s="62"/>
      <c r="H51" s="62"/>
      <c r="I51" s="62"/>
      <c r="J51" s="62"/>
      <c r="K51" s="62"/>
      <c r="L51" s="62"/>
      <c r="M51" s="62"/>
      <c r="N51" s="62"/>
      <c r="O51" s="62"/>
      <c r="P51" s="26"/>
      <c r="Q51" s="26"/>
    </row>
    <row r="52" spans="1:17" x14ac:dyDescent="0.25">
      <c r="A52" s="61" t="s">
        <v>39</v>
      </c>
      <c r="B52" s="61"/>
      <c r="C52" s="61"/>
      <c r="D52" s="61"/>
      <c r="E52" s="61"/>
      <c r="F52" s="61"/>
      <c r="G52" s="61"/>
      <c r="H52" s="61"/>
      <c r="I52" s="61"/>
      <c r="J52" s="61"/>
      <c r="K52" s="61"/>
      <c r="L52" s="61"/>
      <c r="M52" s="61"/>
      <c r="N52" s="61"/>
      <c r="O52" s="61"/>
      <c r="P52" s="5"/>
      <c r="Q52" s="5"/>
    </row>
    <row r="53" spans="1:17" x14ac:dyDescent="0.25">
      <c r="A53" s="61" t="s">
        <v>40</v>
      </c>
      <c r="B53" s="61"/>
      <c r="C53" s="61"/>
      <c r="D53" s="61"/>
      <c r="E53" s="61"/>
      <c r="F53" s="61"/>
      <c r="G53" s="61"/>
      <c r="H53" s="61"/>
      <c r="I53" s="61"/>
      <c r="J53" s="61"/>
      <c r="K53" s="61"/>
      <c r="L53" s="61"/>
      <c r="M53" s="61"/>
      <c r="N53" s="61"/>
      <c r="O53" s="61"/>
      <c r="P53" s="5"/>
      <c r="Q53" s="5"/>
    </row>
    <row r="54" spans="1:17" x14ac:dyDescent="0.25">
      <c r="K54" s="2"/>
      <c r="L54" s="2"/>
      <c r="M54" s="2"/>
      <c r="N54" s="2"/>
    </row>
    <row r="96" spans="11:15" s="2" customFormat="1" x14ac:dyDescent="0.25">
      <c r="K96" s="4"/>
      <c r="L96" s="4"/>
      <c r="M96" s="4"/>
      <c r="N96" s="4"/>
      <c r="O96" s="4"/>
    </row>
    <row r="97" spans="11:15" s="2" customFormat="1" x14ac:dyDescent="0.25">
      <c r="K97" s="4"/>
      <c r="L97" s="4"/>
      <c r="M97" s="4"/>
      <c r="N97" s="4"/>
      <c r="O97" s="4"/>
    </row>
    <row r="98" spans="11:15" s="2" customFormat="1" x14ac:dyDescent="0.25">
      <c r="K98" s="4"/>
      <c r="L98" s="4"/>
      <c r="M98" s="4"/>
      <c r="N98" s="4"/>
      <c r="O98" s="4"/>
    </row>
    <row r="99" spans="11:15" s="2" customFormat="1" x14ac:dyDescent="0.25">
      <c r="K99" s="4"/>
      <c r="L99" s="4"/>
      <c r="M99" s="4"/>
      <c r="N99" s="4"/>
      <c r="O99" s="4"/>
    </row>
  </sheetData>
  <sheetProtection algorithmName="SHA-512" hashValue="4Jso2Ce6fv2ili0FsgDaME1eIieewMOYgZcppnR+wRV34pInVc9A4O9+ROI2x9Mnb/cgPg1rhbBTvE8gsqYPfQ==" saltValue="8+ckdEsc23dp6rA20MRQig==" spinCount="100000" sheet="1" selectLockedCells="1"/>
  <mergeCells count="35">
    <mergeCell ref="A53:O53"/>
    <mergeCell ref="A52:O52"/>
    <mergeCell ref="A51:O51"/>
    <mergeCell ref="A50:O50"/>
    <mergeCell ref="B46:C46"/>
    <mergeCell ref="A2:A5"/>
    <mergeCell ref="B2:M2"/>
    <mergeCell ref="N2:O2"/>
    <mergeCell ref="B3:M3"/>
    <mergeCell ref="N3:O3"/>
    <mergeCell ref="B4:M5"/>
    <mergeCell ref="N4:O4"/>
    <mergeCell ref="N5:O5"/>
    <mergeCell ref="M11:N11"/>
    <mergeCell ref="M9:N9"/>
    <mergeCell ref="K9:L9"/>
    <mergeCell ref="K11:L11"/>
    <mergeCell ref="F11:I11"/>
    <mergeCell ref="A35:K43"/>
    <mergeCell ref="F9:I9"/>
    <mergeCell ref="B45:C45"/>
    <mergeCell ref="A9:B11"/>
    <mergeCell ref="D9:E9"/>
    <mergeCell ref="D11:E11"/>
    <mergeCell ref="A34:K34"/>
    <mergeCell ref="L43:N43"/>
    <mergeCell ref="L42:N42"/>
    <mergeCell ref="L41:N41"/>
    <mergeCell ref="L40:N40"/>
    <mergeCell ref="L39:N39"/>
    <mergeCell ref="L38:N38"/>
    <mergeCell ref="L37:N37"/>
    <mergeCell ref="L36:N36"/>
    <mergeCell ref="L35:N35"/>
    <mergeCell ref="L34:N3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G14:G33</xm:sqref>
        </x14:dataValidation>
        <x14:dataValidation type="list" allowBlank="1" showInputMessage="1" showErrorMessage="1" xr:uid="{00000000-0002-0000-0000-000008000000}">
          <x14:formula1>
            <xm:f>Cálculos!$F$7:$F$8</xm:f>
          </x14:formula1>
          <xm:sqref>I14:I33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1" t="s">
        <v>8</v>
      </c>
      <c r="D6" s="19" t="s">
        <v>41</v>
      </c>
      <c r="F6" s="22" t="s">
        <v>42</v>
      </c>
    </row>
    <row r="7" spans="2:6" x14ac:dyDescent="0.25">
      <c r="B7" s="2" t="s">
        <v>43</v>
      </c>
      <c r="D7" s="20">
        <v>0</v>
      </c>
      <c r="F7" s="23">
        <v>0.08</v>
      </c>
    </row>
    <row r="8" spans="2:6" x14ac:dyDescent="0.25">
      <c r="B8" s="2" t="s">
        <v>44</v>
      </c>
      <c r="D8" s="20">
        <v>0.05</v>
      </c>
      <c r="F8" s="24">
        <v>0</v>
      </c>
    </row>
    <row r="9" spans="2:6" x14ac:dyDescent="0.25">
      <c r="B9" s="2" t="s">
        <v>45</v>
      </c>
      <c r="D9" s="20">
        <v>0.19</v>
      </c>
    </row>
    <row r="10" spans="2:6" x14ac:dyDescent="0.25">
      <c r="D10"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2024-07-30T22:37:37Z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