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mtriveros_ucundinamarca_edu_co/Documents/mtriveros/Downloads/"/>
    </mc:Choice>
  </mc:AlternateContent>
  <xr:revisionPtr revIDLastSave="37" documentId="13_ncr:1_{A3203639-816A-4F00-A849-4E2EC2053B16}" xr6:coauthVersionLast="47" xr6:coauthVersionMax="47" xr10:uidLastSave="{C001C3E0-98B6-42FC-8129-49AB458A3FF7}"/>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7" l="1"/>
  <c r="J31" i="7"/>
  <c r="L31" i="7"/>
  <c r="M31" i="7" s="1"/>
  <c r="H32" i="7"/>
  <c r="K32" i="7" s="1"/>
  <c r="J32" i="7"/>
  <c r="L32" i="7"/>
  <c r="N32" i="7" s="1"/>
  <c r="H33" i="7"/>
  <c r="J33" i="7"/>
  <c r="L33" i="7"/>
  <c r="M33" i="7" s="1"/>
  <c r="N33" i="7"/>
  <c r="H34" i="7"/>
  <c r="K34" i="7" s="1"/>
  <c r="J34" i="7"/>
  <c r="L34" i="7"/>
  <c r="N34" i="7" s="1"/>
  <c r="H35" i="7"/>
  <c r="J35" i="7"/>
  <c r="L35" i="7"/>
  <c r="N35" i="7" s="1"/>
  <c r="H36" i="7"/>
  <c r="K36" i="7" s="1"/>
  <c r="J36" i="7"/>
  <c r="L36" i="7"/>
  <c r="M36" i="7" s="1"/>
  <c r="N36" i="7"/>
  <c r="O36" i="7" s="1"/>
  <c r="O42" i="7"/>
  <c r="O41" i="7"/>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15" i="7"/>
  <c r="J15" i="7"/>
  <c r="L15" i="7"/>
  <c r="M15" i="7" s="1"/>
  <c r="O39" i="7"/>
  <c r="O38" i="7"/>
  <c r="L14" i="7"/>
  <c r="M14" i="7" s="1"/>
  <c r="J14" i="7"/>
  <c r="H14" i="7"/>
  <c r="M35" i="7" l="1"/>
  <c r="O35" i="7" s="1"/>
  <c r="M34" i="7"/>
  <c r="O33" i="7"/>
  <c r="K33" i="7"/>
  <c r="M32" i="7"/>
  <c r="O32" i="7" s="1"/>
  <c r="K35" i="7"/>
  <c r="K31" i="7"/>
  <c r="N31" i="7"/>
  <c r="O31" i="7" s="1"/>
  <c r="O34" i="7"/>
  <c r="M21" i="7"/>
  <c r="O21" i="7" s="1"/>
  <c r="M22" i="7"/>
  <c r="O22" i="7" s="1"/>
  <c r="K30" i="7"/>
  <c r="K21" i="7"/>
  <c r="K19" i="7"/>
  <c r="N18" i="7"/>
  <c r="O18" i="7" s="1"/>
  <c r="K24" i="7"/>
  <c r="K27" i="7"/>
  <c r="N27" i="7"/>
  <c r="O27" i="7" s="1"/>
  <c r="N17" i="7"/>
  <c r="O17" i="7" s="1"/>
  <c r="K25" i="7"/>
  <c r="M29" i="7"/>
  <c r="O29" i="7" s="1"/>
  <c r="N26" i="7"/>
  <c r="O26" i="7" s="1"/>
  <c r="K20" i="7"/>
  <c r="K23" i="7"/>
  <c r="K29" i="7"/>
  <c r="K26" i="7"/>
  <c r="N28" i="7"/>
  <c r="O28" i="7" s="1"/>
  <c r="M23" i="7"/>
  <c r="O23" i="7" s="1"/>
  <c r="K18" i="7"/>
  <c r="N25" i="7"/>
  <c r="O25" i="7" s="1"/>
  <c r="K28" i="7"/>
  <c r="K17" i="7"/>
  <c r="K15" i="7"/>
  <c r="K22" i="7"/>
  <c r="K16" i="7"/>
  <c r="N20" i="7"/>
  <c r="O20" i="7" s="1"/>
  <c r="N30" i="7"/>
  <c r="O30" i="7" s="1"/>
  <c r="N16" i="7"/>
  <c r="O16" i="7" s="1"/>
  <c r="N19" i="7"/>
  <c r="O19" i="7" s="1"/>
  <c r="N24" i="7"/>
  <c r="O24" i="7" s="1"/>
  <c r="N15" i="7"/>
  <c r="O15" i="7" s="1"/>
  <c r="O37" i="7"/>
  <c r="O40" i="7" s="1"/>
  <c r="K14" i="7"/>
  <c r="O43" i="7"/>
  <c r="O44" i="7"/>
  <c r="O45" i="7" s="1"/>
  <c r="N14" i="7"/>
  <c r="O14" i="7" s="1"/>
  <c r="O46" i="7" l="1"/>
</calcChain>
</file>

<file path=xl/sharedStrings.xml><?xml version="1.0" encoding="utf-8"?>
<sst xmlns="http://schemas.openxmlformats.org/spreadsheetml/2006/main" count="98" uniqueCount="74">
  <si>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</si>
  <si>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</si>
  <si>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</si>
  <si>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</si>
  <si>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</si>
  <si>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</si>
  <si>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</si>
  <si>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</si>
  <si>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</si>
  <si>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</si>
  <si>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</si>
  <si>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</si>
  <si>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</si>
  <si>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</si>
  <si>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</si>
  <si>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</si>
  <si>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</si>
  <si>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</si>
  <si>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</si>
  <si>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</si>
  <si>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</si>
  <si>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</si>
  <si>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</si>
  <si>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</si>
  <si>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</si>
  <si>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</si>
  <si>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</si>
  <si>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</si>
  <si>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</si>
  <si>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</si>
  <si>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</si>
  <si>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</si>
  <si>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</si>
  <si>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</si>
  <si>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</si>
  <si>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</si>
  <si>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</si>
  <si>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</si>
  <si>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</si>
  <si>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</si>
  <si>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</si>
  <si>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</si>
  <si>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</si>
  <si>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</si>
  <si>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</si>
  <si>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</si>
  <si>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</si>
  <si>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</si>
  <si>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</si>
  <si>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</si>
  <si>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Mini tramp (aparato de salto en ángulo) Base:  altura ajustable; Protecciones de goma en patas estabilizadoras base antideslizante  y de absorción de impactos Superficie de salto: (110 cm 2 a 112 cm 2 ) hecha de doble perlón, con bandas anchas de nylon y cables de caucho  </t>
  </si>
  <si>
    <t>Colchoneta para gimnasia. Largo: 190cm - 200 cm Ancho: 90 cm -100 cm Grosor: 5 cm-10 cm Base antideslizante, recubierto en lona PVC Espesor,  Sellado con ultrasonido. Impermeable.</t>
  </si>
  <si>
    <t>Plinto recto de 5 puestos, con  Orificio en cada uno de los frentes para el transporte de cada cajón. Largo: 140 cm -145 cm Ancho: 40 cm - 45cm Alto: 105 cm - 110 cm</t>
  </si>
  <si>
    <t>BALÓN DE BALONCESTO: Balón profesional Construcción: cubierta en cuero Superficies de juego: madera y baldosa Peso 580 a 650g Circunferencia 75 a 78 cm Rebote 120 a 140 cm *Balón aprobado por la FIBA y marca reconocida </t>
  </si>
  <si>
    <t>BALÓN DE BALONCESTO: Balón profesional de baloncesto para superficie de juego de madera y/o baldosa Construcción: cubierta en cuero Peso 510 a 567g Circunferencia 72 a 74 cm Rebote 120 a 140 cm *Balón aprobado por la FIBA y marca reconocida </t>
  </si>
  <si>
    <t>BALON DE VOLEIBOL: Diseño: 18 paneles Estructura : cuero butilo Tamaño: 5 Terreno de juego: Madera, baldosa, duras y sintéticas Peso: 260 a 280 g Circunferencia: 65 a 67 cm Rebote minimo: 115 cm *Balón aprobado por la FIVB y marca reconocida</t>
  </si>
  <si>
    <t>RAQUETA DE TENIS DE CAMPO: Un solo cuerpo Materiales: grafito en aleación Peso.  260g - 295g Largo: 59 cm - 68,7 cm Equilibrio: 33 cm- 34 cm *marca reconocida </t>
  </si>
  <si>
    <t>BOLAS TENIS DE CAMPO: Color: Verde Rebote: 135 cm - 147 cm Paquete x 3 unidades *marca reconocida </t>
  </si>
  <si>
    <t>BOLAS TENIS DE CAMPO PUNTO NARAJA: material: espuma o fieltro  Bolas con rebote 50% inferior a una pelota de tenis estándar Paquete x 3 unidades *marca reconocida </t>
  </si>
  <si>
    <t>BOLAS TENIS DE CAMPO PUNTO ROJO: material: espuma o fieltro Bolas con rebote 75% inferior a una pelota de tenis estándar Paquete x 3 unidades *marca reconocida </t>
  </si>
  <si>
    <t>BOLAS TENIS DE CAMPO PUNTO VERDE: material: espuma o fieltro Bolas con rebote 25% inferior a una pelota de tenis estándar Paquete x 3 unidades *marca reconocida </t>
  </si>
  <si>
    <t>CESTA PARA PELOTAS DE TENIS DE CAMPO 75 BALL PICK UP</t>
  </si>
  <si>
    <t>BALON DE FUTBOL SALA: Material: Poliuretano Textura: Semi corrugada Diamentro: 62 cm - 64 cm Actividad Fútbol sala fifa Uso: Entrenamiento - recreativa *marca reconocida y aprobado por la FIFA</t>
  </si>
  <si>
    <t>BALON DE SALON: Material: Poliuretano Diametro: 60 cm- 62 cm Actividad: Futbol de salon AMF Uso: Entrenamiento - recreativa marca reconocida N6 *marca reconocida y aprobado por la FIFA</t>
  </si>
  <si>
    <t>BALÓN OFICIAL DE FÚTBOL PROFESIONAL COLOMBIANO # 5  Color: Blanco Construcción: CMI PLUS Peso: 410g - 450 g Circunferencia: 68 - 70 cm Rebote: 125cm - 155cm * marca reconocida y aprobado por la FIFA</t>
  </si>
  <si>
    <t>TULA PARA BALONES: Material: impermeable y resistente Capacidad para 8 balones  </t>
  </si>
  <si>
    <t>INFLADOR MANUAL: Presión: 116 psi -160 psi Altura: 65 cm -70 cm Con accesorios para  inflar neumáticos de bicicletas y balones}</t>
  </si>
  <si>
    <t>PETOS DE FUTBOL NUMERADOS: Tela: Malla 100% poliéster Diseñor: Aberturas para los brazos redondos y amplios Tallas: M (16); L (14); XL (14) en colores verde, naranja y negro. </t>
  </si>
  <si>
    <t>TABLA KICKBOARD: Material: sintetico alta densidad Largo:30-35 pulgadas Ancho:8-10 pulgadas Peso máximo soportado: 90kg -113 kg) Diseño de la cubierta: cóncava-convexa para mayor estabilidad Agarre de la superficie: Patrón antideslizante en la superficie superior Accesorios: correas de transporte o sistemas de sujeción * marca reconocida </t>
  </si>
  <si>
    <t>PULLBOY: Alto: 11 cm - 12 cm Largo: 22 cm- 24 cm Ancho: 8 cm -11 cm Material: 100% EVA Textura de la superficie: Superficie antideslizante</t>
  </si>
  <si>
    <t>CRONÓMETRO DE 1/1000 SEGUNDOS: Capacidad de medición:  Tiempo transcurrido, tiempo de vuelta, tiempo fraccionado, tiempo del 1 al 100, contador de vueltas Capacidad de memoria: 2 juegos de 100 registros hora (formato de 12/24 horas). Cronometraje regular: hora, minuto, segundo, am/pm, año, mes, fecha, día * marca reconocida </t>
  </si>
  <si>
    <t>PALETAS PARA MANO ALETAS NACTACIÓ: Material: Polipropileno y correas ajustables en PVC Ancho: 15 cm -22 cm Largo: 25 cm -33 cm Alto: 2 cm - 4 cm Diseño: hidrodinámico para la palma de la mano. Paquete x 2 </t>
  </si>
  <si>
    <t>ALETAS CORTAS ZAPATOS DE NATACIÓN BUCEÓ PROFESIONAL: Material: Silicona,  antideslizante, ergonómico Diseño: aleta más pequeña para movimiento rápido Tallas: 36-37 Cantidad: 4 38-39: Cantidad 4 34-41: Cantidad 4 42-43: Cantidad 4 44-45: Cantidad 4 kit X 2 aletas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</si>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</sst>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1" fillId="0" borderId="26" xfId="0" applyFont="1" applyBorder="1" applyAlignment="1">
      <alignment vertical="center" wrapText="1"/>
    </xf>
    <xf numFmtId="0" fontId="1" fillId="0" borderId="26" xfId="0" applyFont="1" applyBorder="1" applyAlignment="1">
      <alignment horizontal="center" vertical="center" wrapText="1"/>
    </xf>
    <xf numFmtId="0" fontId="1" fillId="2" borderId="0" xfId="0" applyFont="1" applyFill="1" applyAlignment="1" applyProtection="1">
      <alignment horizontal="left"/>
      <protection hidden="1"/>
    </xf>
    <xf numFmtId="0" fontId="1" fillId="2" borderId="0" xfId="0" applyFont="1" applyFill="1" applyAlignment="1" applyProtection="1">
      <alignment horizontal="left" vertical="justify"/>
      <protection hidden="1"/>
    </xf>
    <xf numFmtId="0" fontId="7" fillId="3" borderId="31" xfId="0" applyFont="1" applyFill="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2"/>
  <sheetViews>
    <sheetView showGridLines="0" tabSelected="1" topLeftCell="A27" zoomScale="70" zoomScaleNormal="70" zoomScaleSheetLayoutView="70" zoomScalePageLayoutView="55" workbookViewId="0">
      <selection activeCell="G36" sqref="G36"/>
    </sheetView>
  </sheetViews>
  <sheetFormatPr baseColWidth="10" defaultColWidth="11.42578125" defaultRowHeight="15" x14ac:dyDescent="0.25"/>
  <cols>
    <col min="1" max="1" width="10.42578125" style="2" customWidth="1"/>
    <col min="2" max="2" width="56.5703125" style="9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3"/>
      <c r="B2" s="84" t="s">
        <v>0</v>
      </c>
      <c r="C2" s="84"/>
      <c r="D2" s="84"/>
      <c r="E2" s="84"/>
      <c r="F2" s="84"/>
      <c r="G2" s="84"/>
      <c r="H2" s="84"/>
      <c r="I2" s="84"/>
      <c r="J2" s="84"/>
      <c r="K2" s="84"/>
      <c r="L2" s="84"/>
      <c r="M2" s="84"/>
      <c r="N2" s="85" t="s">
        <v>1</v>
      </c>
      <c r="O2" s="85"/>
    </row>
    <row r="3" spans="1:15" ht="15.75" customHeight="1" x14ac:dyDescent="0.25">
      <c r="A3" s="83"/>
      <c r="B3" s="84" t="s">
        <v>2</v>
      </c>
      <c r="C3" s="84"/>
      <c r="D3" s="84"/>
      <c r="E3" s="84"/>
      <c r="F3" s="84"/>
      <c r="G3" s="84"/>
      <c r="H3" s="84"/>
      <c r="I3" s="84"/>
      <c r="J3" s="84"/>
      <c r="K3" s="84"/>
      <c r="L3" s="84"/>
      <c r="M3" s="84"/>
      <c r="N3" s="85" t="s">
        <v>48</v>
      </c>
      <c r="O3" s="85"/>
    </row>
    <row r="4" spans="1:15" ht="16.5" customHeight="1" x14ac:dyDescent="0.25">
      <c r="A4" s="83"/>
      <c r="B4" s="84" t="s">
        <v>3</v>
      </c>
      <c r="C4" s="84"/>
      <c r="D4" s="84"/>
      <c r="E4" s="84"/>
      <c r="F4" s="84"/>
      <c r="G4" s="84"/>
      <c r="H4" s="84"/>
      <c r="I4" s="84"/>
      <c r="J4" s="84"/>
      <c r="K4" s="84"/>
      <c r="L4" s="84"/>
      <c r="M4" s="84"/>
      <c r="N4" s="85" t="s">
        <v>49</v>
      </c>
      <c r="O4" s="85"/>
    </row>
    <row r="5" spans="1:15" ht="15" customHeight="1" x14ac:dyDescent="0.25">
      <c r="A5" s="83"/>
      <c r="B5" s="84"/>
      <c r="C5" s="84"/>
      <c r="D5" s="84"/>
      <c r="E5" s="84"/>
      <c r="F5" s="84"/>
      <c r="G5" s="84"/>
      <c r="H5" s="84"/>
      <c r="I5" s="84"/>
      <c r="J5" s="84"/>
      <c r="K5" s="84"/>
      <c r="L5" s="84"/>
      <c r="M5" s="84"/>
      <c r="N5" s="85" t="s">
        <v>46</v>
      </c>
      <c r="O5" s="85"/>
    </row>
    <row r="7" spans="1:15" x14ac:dyDescent="0.25">
      <c r="A7" s="5" t="s">
        <v>4</v>
      </c>
    </row>
    <row r="8" spans="1:15" ht="9.9499999999999993" customHeight="1" x14ac:dyDescent="0.25">
      <c r="A8" s="6"/>
    </row>
    <row r="9" spans="1:15" ht="30" customHeight="1" x14ac:dyDescent="0.25">
      <c r="A9" s="69" t="s">
        <v>5</v>
      </c>
      <c r="B9" s="70"/>
      <c r="D9" s="75" t="s">
        <v>6</v>
      </c>
      <c r="E9" s="76"/>
      <c r="F9" s="65"/>
      <c r="G9" s="66"/>
      <c r="H9" s="66"/>
      <c r="I9" s="67"/>
      <c r="K9" s="75" t="s">
        <v>7</v>
      </c>
      <c r="L9" s="76"/>
      <c r="M9" s="81"/>
      <c r="N9" s="82"/>
    </row>
    <row r="10" spans="1:15" ht="8.25" customHeight="1" x14ac:dyDescent="0.25">
      <c r="A10" s="71"/>
      <c r="B10" s="72"/>
      <c r="C10" s="7"/>
      <c r="E10" s="8"/>
      <c r="F10" s="8"/>
      <c r="M10" s="8"/>
      <c r="N10" s="2"/>
    </row>
    <row r="11" spans="1:15" ht="30" customHeight="1" x14ac:dyDescent="0.25">
      <c r="A11" s="73"/>
      <c r="B11" s="74"/>
      <c r="D11" s="75" t="s">
        <v>8</v>
      </c>
      <c r="E11" s="76"/>
      <c r="F11" s="65"/>
      <c r="G11" s="66"/>
      <c r="H11" s="66"/>
      <c r="I11" s="67"/>
      <c r="K11" s="75" t="s">
        <v>9</v>
      </c>
      <c r="L11" s="76"/>
      <c r="M11" s="79"/>
      <c r="N11" s="80"/>
      <c r="O11" s="18"/>
    </row>
    <row r="12" spans="1:15" ht="9.9499999999999993" customHeight="1" thickBot="1" x14ac:dyDescent="0.3">
      <c r="A12" s="17"/>
      <c r="B12" s="93"/>
      <c r="C12" s="15"/>
      <c r="D12" s="17"/>
      <c r="E12" s="19"/>
      <c r="F12" s="19"/>
      <c r="G12" s="19"/>
      <c r="H12" s="17"/>
      <c r="I12" s="20"/>
      <c r="J12" s="16"/>
      <c r="K12" s="16"/>
      <c r="L12" s="16"/>
      <c r="N12" s="21"/>
      <c r="O12" s="21"/>
    </row>
    <row r="13" spans="1:15" s="9" customFormat="1" ht="111.75" customHeight="1" x14ac:dyDescent="0.25">
      <c r="A13" s="22" t="s">
        <v>10</v>
      </c>
      <c r="B13" s="94"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103.5" customHeight="1" x14ac:dyDescent="0.25">
      <c r="A14" s="26">
        <v>1</v>
      </c>
      <c r="B14" s="90" t="s">
        <v>50</v>
      </c>
      <c r="C14" s="12"/>
      <c r="D14" s="91">
        <v>2</v>
      </c>
      <c r="E14" s="91" t="s">
        <v>73</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03.5" customHeight="1" x14ac:dyDescent="0.25">
      <c r="A15" s="26">
        <v>2</v>
      </c>
      <c r="B15" s="90" t="s">
        <v>51</v>
      </c>
      <c r="C15" s="12"/>
      <c r="D15" s="91">
        <v>40</v>
      </c>
      <c r="E15" s="91" t="s">
        <v>73</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103.5" customHeight="1" x14ac:dyDescent="0.25">
      <c r="A16" s="26">
        <v>3</v>
      </c>
      <c r="B16" s="90" t="s">
        <v>52</v>
      </c>
      <c r="C16" s="12"/>
      <c r="D16" s="91">
        <v>2</v>
      </c>
      <c r="E16" s="91" t="s">
        <v>73</v>
      </c>
      <c r="F16" s="13"/>
      <c r="G16" s="11"/>
      <c r="H16" s="1">
        <f t="shared" ref="H16:H36" si="13">+ROUND(F16*G16,0)</f>
        <v>0</v>
      </c>
      <c r="I16" s="11"/>
      <c r="J16" s="1">
        <f t="shared" ref="J16:J36" si="14">ROUND(F16*I16,0)</f>
        <v>0</v>
      </c>
      <c r="K16" s="1">
        <f t="shared" ref="K16:K36" si="15">ROUND(F16+H16+J16,0)</f>
        <v>0</v>
      </c>
      <c r="L16" s="1">
        <f t="shared" ref="L16:L36" si="16">ROUND(F16*D16,0)</f>
        <v>0</v>
      </c>
      <c r="M16" s="1">
        <f t="shared" ref="M16:M36" si="17">ROUND(L16*G16,0)</f>
        <v>0</v>
      </c>
      <c r="N16" s="1">
        <f t="shared" ref="N16:N36" si="18">ROUND(L16*I16,0)</f>
        <v>0</v>
      </c>
      <c r="O16" s="27">
        <f t="shared" ref="O16:O36" si="19">ROUND(L16+N16+M16,0)</f>
        <v>0</v>
      </c>
    </row>
    <row r="17" spans="1:15" s="9" customFormat="1" ht="103.5" customHeight="1" x14ac:dyDescent="0.25">
      <c r="A17" s="26">
        <v>4</v>
      </c>
      <c r="B17" s="90" t="s">
        <v>53</v>
      </c>
      <c r="C17" s="12"/>
      <c r="D17" s="91">
        <v>20</v>
      </c>
      <c r="E17" s="91" t="s">
        <v>73</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103.5" customHeight="1" x14ac:dyDescent="0.25">
      <c r="A18" s="26">
        <v>5</v>
      </c>
      <c r="B18" s="90" t="s">
        <v>54</v>
      </c>
      <c r="C18" s="12"/>
      <c r="D18" s="91">
        <v>20</v>
      </c>
      <c r="E18" s="91" t="s">
        <v>73</v>
      </c>
      <c r="F18" s="13"/>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103.5" customHeight="1" x14ac:dyDescent="0.25">
      <c r="A19" s="26">
        <v>6</v>
      </c>
      <c r="B19" s="90" t="s">
        <v>55</v>
      </c>
      <c r="C19" s="12"/>
      <c r="D19" s="91">
        <v>30</v>
      </c>
      <c r="E19" s="91" t="s">
        <v>73</v>
      </c>
      <c r="F19" s="13"/>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103.5" customHeight="1" x14ac:dyDescent="0.25">
      <c r="A20" s="26">
        <v>7</v>
      </c>
      <c r="B20" s="90" t="s">
        <v>56</v>
      </c>
      <c r="C20" s="12"/>
      <c r="D20" s="91">
        <v>15</v>
      </c>
      <c r="E20" s="91" t="s">
        <v>73</v>
      </c>
      <c r="F20" s="13"/>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103.5" customHeight="1" x14ac:dyDescent="0.25">
      <c r="A21" s="26">
        <v>8</v>
      </c>
      <c r="B21" s="90" t="s">
        <v>57</v>
      </c>
      <c r="C21" s="12"/>
      <c r="D21" s="91">
        <v>12</v>
      </c>
      <c r="E21" s="91" t="s">
        <v>73</v>
      </c>
      <c r="F21" s="13"/>
      <c r="G21" s="11"/>
      <c r="H21" s="1">
        <f t="shared" si="13"/>
        <v>0</v>
      </c>
      <c r="I21" s="11"/>
      <c r="J21" s="1">
        <f t="shared" si="14"/>
        <v>0</v>
      </c>
      <c r="K21" s="1">
        <f t="shared" si="15"/>
        <v>0</v>
      </c>
      <c r="L21" s="1">
        <f t="shared" si="16"/>
        <v>0</v>
      </c>
      <c r="M21" s="1">
        <f t="shared" si="17"/>
        <v>0</v>
      </c>
      <c r="N21" s="1">
        <f t="shared" si="18"/>
        <v>0</v>
      </c>
      <c r="O21" s="27">
        <f t="shared" si="19"/>
        <v>0</v>
      </c>
    </row>
    <row r="22" spans="1:15" s="9" customFormat="1" ht="103.5" customHeight="1" x14ac:dyDescent="0.25">
      <c r="A22" s="26">
        <v>9</v>
      </c>
      <c r="B22" s="90" t="s">
        <v>58</v>
      </c>
      <c r="C22" s="12"/>
      <c r="D22" s="91">
        <v>6</v>
      </c>
      <c r="E22" s="91" t="s">
        <v>73</v>
      </c>
      <c r="F22" s="13"/>
      <c r="G22" s="11"/>
      <c r="H22" s="1">
        <f t="shared" si="13"/>
        <v>0</v>
      </c>
      <c r="I22" s="11"/>
      <c r="J22" s="1">
        <f t="shared" si="14"/>
        <v>0</v>
      </c>
      <c r="K22" s="1">
        <f t="shared" si="15"/>
        <v>0</v>
      </c>
      <c r="L22" s="1">
        <f t="shared" si="16"/>
        <v>0</v>
      </c>
      <c r="M22" s="1">
        <f t="shared" si="17"/>
        <v>0</v>
      </c>
      <c r="N22" s="1">
        <f t="shared" si="18"/>
        <v>0</v>
      </c>
      <c r="O22" s="27">
        <f t="shared" si="19"/>
        <v>0</v>
      </c>
    </row>
    <row r="23" spans="1:15" s="9" customFormat="1" ht="103.5" customHeight="1" x14ac:dyDescent="0.25">
      <c r="A23" s="26">
        <v>10</v>
      </c>
      <c r="B23" s="90" t="s">
        <v>59</v>
      </c>
      <c r="C23" s="12"/>
      <c r="D23" s="91">
        <v>6</v>
      </c>
      <c r="E23" s="91" t="s">
        <v>73</v>
      </c>
      <c r="F23" s="13"/>
      <c r="G23" s="11"/>
      <c r="H23" s="1">
        <f t="shared" si="13"/>
        <v>0</v>
      </c>
      <c r="I23" s="11"/>
      <c r="J23" s="1">
        <f t="shared" si="14"/>
        <v>0</v>
      </c>
      <c r="K23" s="1">
        <f t="shared" si="15"/>
        <v>0</v>
      </c>
      <c r="L23" s="1">
        <f t="shared" si="16"/>
        <v>0</v>
      </c>
      <c r="M23" s="1">
        <f t="shared" si="17"/>
        <v>0</v>
      </c>
      <c r="N23" s="1">
        <f t="shared" si="18"/>
        <v>0</v>
      </c>
      <c r="O23" s="27">
        <f t="shared" si="19"/>
        <v>0</v>
      </c>
    </row>
    <row r="24" spans="1:15" s="9" customFormat="1" ht="103.5" customHeight="1" x14ac:dyDescent="0.25">
      <c r="A24" s="26">
        <v>11</v>
      </c>
      <c r="B24" s="90" t="s">
        <v>60</v>
      </c>
      <c r="C24" s="12"/>
      <c r="D24" s="91">
        <v>6</v>
      </c>
      <c r="E24" s="91" t="s">
        <v>73</v>
      </c>
      <c r="F24" s="13"/>
      <c r="G24" s="11"/>
      <c r="H24" s="1">
        <f t="shared" si="13"/>
        <v>0</v>
      </c>
      <c r="I24" s="11"/>
      <c r="J24" s="1">
        <f t="shared" si="14"/>
        <v>0</v>
      </c>
      <c r="K24" s="1">
        <f t="shared" si="15"/>
        <v>0</v>
      </c>
      <c r="L24" s="1">
        <f t="shared" si="16"/>
        <v>0</v>
      </c>
      <c r="M24" s="1">
        <f t="shared" si="17"/>
        <v>0</v>
      </c>
      <c r="N24" s="1">
        <f t="shared" si="18"/>
        <v>0</v>
      </c>
      <c r="O24" s="27">
        <f t="shared" si="19"/>
        <v>0</v>
      </c>
    </row>
    <row r="25" spans="1:15" s="9" customFormat="1" ht="103.5" customHeight="1" x14ac:dyDescent="0.25">
      <c r="A25" s="26">
        <v>12</v>
      </c>
      <c r="B25" s="90" t="s">
        <v>61</v>
      </c>
      <c r="C25" s="12"/>
      <c r="D25" s="91">
        <v>2</v>
      </c>
      <c r="E25" s="91" t="s">
        <v>73</v>
      </c>
      <c r="F25" s="13"/>
      <c r="G25" s="11"/>
      <c r="H25" s="1">
        <f t="shared" si="13"/>
        <v>0</v>
      </c>
      <c r="I25" s="11"/>
      <c r="J25" s="1">
        <f t="shared" si="14"/>
        <v>0</v>
      </c>
      <c r="K25" s="1">
        <f t="shared" si="15"/>
        <v>0</v>
      </c>
      <c r="L25" s="1">
        <f t="shared" si="16"/>
        <v>0</v>
      </c>
      <c r="M25" s="1">
        <f t="shared" si="17"/>
        <v>0</v>
      </c>
      <c r="N25" s="1">
        <f t="shared" si="18"/>
        <v>0</v>
      </c>
      <c r="O25" s="27">
        <f t="shared" si="19"/>
        <v>0</v>
      </c>
    </row>
    <row r="26" spans="1:15" s="9" customFormat="1" ht="103.5" customHeight="1" x14ac:dyDescent="0.25">
      <c r="A26" s="26">
        <v>13</v>
      </c>
      <c r="B26" s="90" t="s">
        <v>62</v>
      </c>
      <c r="C26" s="12"/>
      <c r="D26" s="91">
        <v>20</v>
      </c>
      <c r="E26" s="91" t="s">
        <v>73</v>
      </c>
      <c r="F26" s="13"/>
      <c r="G26" s="11"/>
      <c r="H26" s="1">
        <f t="shared" si="13"/>
        <v>0</v>
      </c>
      <c r="I26" s="11"/>
      <c r="J26" s="1">
        <f t="shared" si="14"/>
        <v>0</v>
      </c>
      <c r="K26" s="1">
        <f t="shared" si="15"/>
        <v>0</v>
      </c>
      <c r="L26" s="1">
        <f t="shared" si="16"/>
        <v>0</v>
      </c>
      <c r="M26" s="1">
        <f t="shared" si="17"/>
        <v>0</v>
      </c>
      <c r="N26" s="1">
        <f t="shared" si="18"/>
        <v>0</v>
      </c>
      <c r="O26" s="27">
        <f t="shared" si="19"/>
        <v>0</v>
      </c>
    </row>
    <row r="27" spans="1:15" s="9" customFormat="1" ht="103.5" customHeight="1" x14ac:dyDescent="0.25">
      <c r="A27" s="26">
        <v>14</v>
      </c>
      <c r="B27" s="90" t="s">
        <v>63</v>
      </c>
      <c r="C27" s="12"/>
      <c r="D27" s="91">
        <v>20</v>
      </c>
      <c r="E27" s="91" t="s">
        <v>73</v>
      </c>
      <c r="F27" s="13"/>
      <c r="G27" s="11"/>
      <c r="H27" s="1">
        <f t="shared" si="13"/>
        <v>0</v>
      </c>
      <c r="I27" s="11"/>
      <c r="J27" s="1">
        <f t="shared" si="14"/>
        <v>0</v>
      </c>
      <c r="K27" s="1">
        <f t="shared" si="15"/>
        <v>0</v>
      </c>
      <c r="L27" s="1">
        <f t="shared" si="16"/>
        <v>0</v>
      </c>
      <c r="M27" s="1">
        <f t="shared" si="17"/>
        <v>0</v>
      </c>
      <c r="N27" s="1">
        <f t="shared" si="18"/>
        <v>0</v>
      </c>
      <c r="O27" s="27">
        <f t="shared" si="19"/>
        <v>0</v>
      </c>
    </row>
    <row r="28" spans="1:15" s="9" customFormat="1" ht="103.5" customHeight="1" x14ac:dyDescent="0.25">
      <c r="A28" s="26">
        <v>15</v>
      </c>
      <c r="B28" s="90" t="s">
        <v>64</v>
      </c>
      <c r="C28" s="12"/>
      <c r="D28" s="91">
        <v>18</v>
      </c>
      <c r="E28" s="91" t="s">
        <v>73</v>
      </c>
      <c r="F28" s="13"/>
      <c r="G28" s="11"/>
      <c r="H28" s="1">
        <f t="shared" si="13"/>
        <v>0</v>
      </c>
      <c r="I28" s="11"/>
      <c r="J28" s="1">
        <f t="shared" si="14"/>
        <v>0</v>
      </c>
      <c r="K28" s="1">
        <f t="shared" si="15"/>
        <v>0</v>
      </c>
      <c r="L28" s="1">
        <f t="shared" si="16"/>
        <v>0</v>
      </c>
      <c r="M28" s="1">
        <f t="shared" si="17"/>
        <v>0</v>
      </c>
      <c r="N28" s="1">
        <f t="shared" si="18"/>
        <v>0</v>
      </c>
      <c r="O28" s="27">
        <f t="shared" si="19"/>
        <v>0</v>
      </c>
    </row>
    <row r="29" spans="1:15" s="9" customFormat="1" ht="103.5" customHeight="1" x14ac:dyDescent="0.25">
      <c r="A29" s="26">
        <v>16</v>
      </c>
      <c r="B29" s="90" t="s">
        <v>65</v>
      </c>
      <c r="C29" s="12"/>
      <c r="D29" s="91">
        <v>5</v>
      </c>
      <c r="E29" s="91" t="s">
        <v>73</v>
      </c>
      <c r="F29" s="13"/>
      <c r="G29" s="11"/>
      <c r="H29" s="1">
        <f t="shared" si="13"/>
        <v>0</v>
      </c>
      <c r="I29" s="11"/>
      <c r="J29" s="1">
        <f t="shared" si="14"/>
        <v>0</v>
      </c>
      <c r="K29" s="1">
        <f t="shared" si="15"/>
        <v>0</v>
      </c>
      <c r="L29" s="1">
        <f t="shared" si="16"/>
        <v>0</v>
      </c>
      <c r="M29" s="1">
        <f t="shared" si="17"/>
        <v>0</v>
      </c>
      <c r="N29" s="1">
        <f t="shared" si="18"/>
        <v>0</v>
      </c>
      <c r="O29" s="27">
        <f t="shared" si="19"/>
        <v>0</v>
      </c>
    </row>
    <row r="30" spans="1:15" s="9" customFormat="1" ht="103.5" customHeight="1" x14ac:dyDescent="0.25">
      <c r="A30" s="26">
        <v>17</v>
      </c>
      <c r="B30" s="90" t="s">
        <v>66</v>
      </c>
      <c r="C30" s="12"/>
      <c r="D30" s="91">
        <v>7</v>
      </c>
      <c r="E30" s="91" t="s">
        <v>73</v>
      </c>
      <c r="F30" s="13"/>
      <c r="G30" s="11"/>
      <c r="H30" s="1">
        <f t="shared" si="13"/>
        <v>0</v>
      </c>
      <c r="I30" s="11"/>
      <c r="J30" s="1">
        <f t="shared" si="14"/>
        <v>0</v>
      </c>
      <c r="K30" s="1">
        <f t="shared" si="15"/>
        <v>0</v>
      </c>
      <c r="L30" s="1">
        <f t="shared" si="16"/>
        <v>0</v>
      </c>
      <c r="M30" s="1">
        <f t="shared" si="17"/>
        <v>0</v>
      </c>
      <c r="N30" s="1">
        <f t="shared" si="18"/>
        <v>0</v>
      </c>
      <c r="O30" s="27">
        <f t="shared" si="19"/>
        <v>0</v>
      </c>
    </row>
    <row r="31" spans="1:15" s="9" customFormat="1" ht="106.5" customHeight="1" x14ac:dyDescent="0.25">
      <c r="A31" s="26">
        <v>18</v>
      </c>
      <c r="B31" s="90" t="s">
        <v>67</v>
      </c>
      <c r="C31" s="12"/>
      <c r="D31" s="91">
        <v>44</v>
      </c>
      <c r="E31" s="91" t="s">
        <v>73</v>
      </c>
      <c r="F31" s="13"/>
      <c r="G31" s="11"/>
      <c r="H31" s="1">
        <f t="shared" si="13"/>
        <v>0</v>
      </c>
      <c r="I31" s="11"/>
      <c r="J31" s="1">
        <f t="shared" si="14"/>
        <v>0</v>
      </c>
      <c r="K31" s="1">
        <f t="shared" si="15"/>
        <v>0</v>
      </c>
      <c r="L31" s="1">
        <f t="shared" si="16"/>
        <v>0</v>
      </c>
      <c r="M31" s="1">
        <f t="shared" si="17"/>
        <v>0</v>
      </c>
      <c r="N31" s="1">
        <f t="shared" si="18"/>
        <v>0</v>
      </c>
      <c r="O31" s="27">
        <f t="shared" si="19"/>
        <v>0</v>
      </c>
    </row>
    <row r="32" spans="1:15" s="9" customFormat="1" ht="106.5" customHeight="1" x14ac:dyDescent="0.25">
      <c r="A32" s="26">
        <v>19</v>
      </c>
      <c r="B32" s="90" t="s">
        <v>68</v>
      </c>
      <c r="C32" s="12"/>
      <c r="D32" s="91">
        <v>30</v>
      </c>
      <c r="E32" s="91" t="s">
        <v>73</v>
      </c>
      <c r="F32" s="13"/>
      <c r="G32" s="11"/>
      <c r="H32" s="1">
        <f t="shared" si="13"/>
        <v>0</v>
      </c>
      <c r="I32" s="11"/>
      <c r="J32" s="1">
        <f t="shared" si="14"/>
        <v>0</v>
      </c>
      <c r="K32" s="1">
        <f t="shared" si="15"/>
        <v>0</v>
      </c>
      <c r="L32" s="1">
        <f t="shared" si="16"/>
        <v>0</v>
      </c>
      <c r="M32" s="1">
        <f t="shared" si="17"/>
        <v>0</v>
      </c>
      <c r="N32" s="1">
        <f t="shared" si="18"/>
        <v>0</v>
      </c>
      <c r="O32" s="27">
        <f t="shared" si="19"/>
        <v>0</v>
      </c>
    </row>
    <row r="33" spans="1:15" s="9" customFormat="1" ht="106.5" customHeight="1" x14ac:dyDescent="0.25">
      <c r="A33" s="26">
        <v>20</v>
      </c>
      <c r="B33" s="90" t="s">
        <v>69</v>
      </c>
      <c r="C33" s="12"/>
      <c r="D33" s="91">
        <v>30</v>
      </c>
      <c r="E33" s="91" t="s">
        <v>73</v>
      </c>
      <c r="F33" s="13"/>
      <c r="G33" s="11"/>
      <c r="H33" s="1">
        <f t="shared" si="13"/>
        <v>0</v>
      </c>
      <c r="I33" s="11"/>
      <c r="J33" s="1">
        <f t="shared" si="14"/>
        <v>0</v>
      </c>
      <c r="K33" s="1">
        <f t="shared" si="15"/>
        <v>0</v>
      </c>
      <c r="L33" s="1">
        <f t="shared" si="16"/>
        <v>0</v>
      </c>
      <c r="M33" s="1">
        <f t="shared" si="17"/>
        <v>0</v>
      </c>
      <c r="N33" s="1">
        <f t="shared" si="18"/>
        <v>0</v>
      </c>
      <c r="O33" s="27">
        <f t="shared" si="19"/>
        <v>0</v>
      </c>
    </row>
    <row r="34" spans="1:15" s="9" customFormat="1" ht="106.5" customHeight="1" x14ac:dyDescent="0.25">
      <c r="A34" s="26">
        <v>21</v>
      </c>
      <c r="B34" s="90" t="s">
        <v>70</v>
      </c>
      <c r="C34" s="12"/>
      <c r="D34" s="91">
        <v>8</v>
      </c>
      <c r="E34" s="91" t="s">
        <v>73</v>
      </c>
      <c r="F34" s="13"/>
      <c r="G34" s="11"/>
      <c r="H34" s="1">
        <f t="shared" si="13"/>
        <v>0</v>
      </c>
      <c r="I34" s="11"/>
      <c r="J34" s="1">
        <f t="shared" si="14"/>
        <v>0</v>
      </c>
      <c r="K34" s="1">
        <f t="shared" si="15"/>
        <v>0</v>
      </c>
      <c r="L34" s="1">
        <f t="shared" si="16"/>
        <v>0</v>
      </c>
      <c r="M34" s="1">
        <f t="shared" si="17"/>
        <v>0</v>
      </c>
      <c r="N34" s="1">
        <f t="shared" si="18"/>
        <v>0</v>
      </c>
      <c r="O34" s="27">
        <f t="shared" si="19"/>
        <v>0</v>
      </c>
    </row>
    <row r="35" spans="1:15" s="9" customFormat="1" ht="106.5" customHeight="1" x14ac:dyDescent="0.25">
      <c r="A35" s="26">
        <v>22</v>
      </c>
      <c r="B35" s="90" t="s">
        <v>71</v>
      </c>
      <c r="C35" s="12"/>
      <c r="D35" s="91">
        <v>15</v>
      </c>
      <c r="E35" s="91" t="s">
        <v>73</v>
      </c>
      <c r="F35" s="13"/>
      <c r="G35" s="11"/>
      <c r="H35" s="1">
        <f t="shared" si="13"/>
        <v>0</v>
      </c>
      <c r="I35" s="11"/>
      <c r="J35" s="1">
        <f t="shared" si="14"/>
        <v>0</v>
      </c>
      <c r="K35" s="1">
        <f t="shared" si="15"/>
        <v>0</v>
      </c>
      <c r="L35" s="1">
        <f t="shared" si="16"/>
        <v>0</v>
      </c>
      <c r="M35" s="1">
        <f t="shared" si="17"/>
        <v>0</v>
      </c>
      <c r="N35" s="1">
        <f t="shared" si="18"/>
        <v>0</v>
      </c>
      <c r="O35" s="27">
        <f t="shared" si="19"/>
        <v>0</v>
      </c>
    </row>
    <row r="36" spans="1:15" s="9" customFormat="1" ht="106.5" customHeight="1" thickBot="1" x14ac:dyDescent="0.3">
      <c r="A36" s="26">
        <v>23</v>
      </c>
      <c r="B36" s="90" t="s">
        <v>72</v>
      </c>
      <c r="C36" s="12"/>
      <c r="D36" s="91">
        <v>20</v>
      </c>
      <c r="E36" s="91" t="s">
        <v>73</v>
      </c>
      <c r="F36" s="13"/>
      <c r="G36" s="11"/>
      <c r="H36" s="1">
        <f t="shared" si="13"/>
        <v>0</v>
      </c>
      <c r="I36" s="11"/>
      <c r="J36" s="1">
        <f t="shared" si="14"/>
        <v>0</v>
      </c>
      <c r="K36" s="1">
        <f t="shared" si="15"/>
        <v>0</v>
      </c>
      <c r="L36" s="1">
        <f t="shared" si="16"/>
        <v>0</v>
      </c>
      <c r="M36" s="1">
        <f t="shared" si="17"/>
        <v>0</v>
      </c>
      <c r="N36" s="1">
        <f t="shared" si="18"/>
        <v>0</v>
      </c>
      <c r="O36" s="27">
        <f t="shared" si="19"/>
        <v>0</v>
      </c>
    </row>
    <row r="37" spans="1:15" s="9" customFormat="1" ht="42" customHeight="1" thickBot="1" x14ac:dyDescent="0.3">
      <c r="A37" s="77" t="s">
        <v>25</v>
      </c>
      <c r="B37" s="78"/>
      <c r="C37" s="78"/>
      <c r="D37" s="78"/>
      <c r="E37" s="78"/>
      <c r="F37" s="78"/>
      <c r="G37" s="78"/>
      <c r="H37" s="78"/>
      <c r="I37" s="78"/>
      <c r="J37" s="78"/>
      <c r="K37" s="78"/>
      <c r="L37" s="50" t="s">
        <v>26</v>
      </c>
      <c r="M37" s="51"/>
      <c r="N37" s="51"/>
      <c r="O37" s="35">
        <f>SUMIF(G:G,0%,L:L)+SUMIF(G:G,"",L:L)</f>
        <v>0</v>
      </c>
    </row>
    <row r="38" spans="1:15" s="9" customFormat="1" ht="39" customHeight="1" x14ac:dyDescent="0.25">
      <c r="A38" s="56" t="s">
        <v>47</v>
      </c>
      <c r="B38" s="57"/>
      <c r="C38" s="57"/>
      <c r="D38" s="57"/>
      <c r="E38" s="57"/>
      <c r="F38" s="57"/>
      <c r="G38" s="57"/>
      <c r="H38" s="57"/>
      <c r="I38" s="57"/>
      <c r="J38" s="57"/>
      <c r="K38" s="58"/>
      <c r="L38" s="48" t="s">
        <v>27</v>
      </c>
      <c r="M38" s="49"/>
      <c r="N38" s="49"/>
      <c r="O38" s="36">
        <f>SUMIF(G:G,5%,L:L)</f>
        <v>0</v>
      </c>
    </row>
    <row r="39" spans="1:15" s="9" customFormat="1" ht="30" customHeight="1" x14ac:dyDescent="0.25">
      <c r="A39" s="59"/>
      <c r="B39" s="60"/>
      <c r="C39" s="60"/>
      <c r="D39" s="60"/>
      <c r="E39" s="60"/>
      <c r="F39" s="60"/>
      <c r="G39" s="60"/>
      <c r="H39" s="60"/>
      <c r="I39" s="60"/>
      <c r="J39" s="60"/>
      <c r="K39" s="61"/>
      <c r="L39" s="48" t="s">
        <v>28</v>
      </c>
      <c r="M39" s="49"/>
      <c r="N39" s="49"/>
      <c r="O39" s="36">
        <f>SUMIF(G:G,19%,L:L)</f>
        <v>0</v>
      </c>
    </row>
    <row r="40" spans="1:15" s="9" customFormat="1" ht="30" customHeight="1" x14ac:dyDescent="0.25">
      <c r="A40" s="59"/>
      <c r="B40" s="60"/>
      <c r="C40" s="60"/>
      <c r="D40" s="60"/>
      <c r="E40" s="60"/>
      <c r="F40" s="60"/>
      <c r="G40" s="60"/>
      <c r="H40" s="60"/>
      <c r="I40" s="60"/>
      <c r="J40" s="60"/>
      <c r="K40" s="61"/>
      <c r="L40" s="46" t="s">
        <v>21</v>
      </c>
      <c r="M40" s="47"/>
      <c r="N40" s="47"/>
      <c r="O40" s="37">
        <f>SUM(O37:O39)</f>
        <v>0</v>
      </c>
    </row>
    <row r="41" spans="1:15" s="9" customFormat="1" ht="30" customHeight="1" x14ac:dyDescent="0.25">
      <c r="A41" s="59"/>
      <c r="B41" s="60"/>
      <c r="C41" s="60"/>
      <c r="D41" s="60"/>
      <c r="E41" s="60"/>
      <c r="F41" s="60"/>
      <c r="G41" s="60"/>
      <c r="H41" s="60"/>
      <c r="I41" s="60"/>
      <c r="J41" s="60"/>
      <c r="K41" s="61"/>
      <c r="L41" s="44" t="s">
        <v>29</v>
      </c>
      <c r="M41" s="45"/>
      <c r="N41" s="45"/>
      <c r="O41" s="38">
        <f>SUMIF(G:G,5%,M:M)</f>
        <v>0</v>
      </c>
    </row>
    <row r="42" spans="1:15" s="9" customFormat="1" ht="30" customHeight="1" x14ac:dyDescent="0.25">
      <c r="A42" s="59"/>
      <c r="B42" s="60"/>
      <c r="C42" s="60"/>
      <c r="D42" s="60"/>
      <c r="E42" s="60"/>
      <c r="F42" s="60"/>
      <c r="G42" s="60"/>
      <c r="H42" s="60"/>
      <c r="I42" s="60"/>
      <c r="J42" s="60"/>
      <c r="K42" s="61"/>
      <c r="L42" s="44" t="s">
        <v>30</v>
      </c>
      <c r="M42" s="45"/>
      <c r="N42" s="45"/>
      <c r="O42" s="38">
        <f>SUMIF(G:G,19%,M:M)</f>
        <v>0</v>
      </c>
    </row>
    <row r="43" spans="1:15" s="9" customFormat="1" ht="30" customHeight="1" x14ac:dyDescent="0.25">
      <c r="A43" s="59"/>
      <c r="B43" s="60"/>
      <c r="C43" s="60"/>
      <c r="D43" s="60"/>
      <c r="E43" s="60"/>
      <c r="F43" s="60"/>
      <c r="G43" s="60"/>
      <c r="H43" s="60"/>
      <c r="I43" s="60"/>
      <c r="J43" s="60"/>
      <c r="K43" s="61"/>
      <c r="L43" s="46" t="s">
        <v>31</v>
      </c>
      <c r="M43" s="47"/>
      <c r="N43" s="47"/>
      <c r="O43" s="37">
        <f>SUM(O41:O42)</f>
        <v>0</v>
      </c>
    </row>
    <row r="44" spans="1:15" s="9" customFormat="1" ht="30" customHeight="1" x14ac:dyDescent="0.25">
      <c r="A44" s="59"/>
      <c r="B44" s="60"/>
      <c r="C44" s="60"/>
      <c r="D44" s="60"/>
      <c r="E44" s="60"/>
      <c r="F44" s="60"/>
      <c r="G44" s="60"/>
      <c r="H44" s="60"/>
      <c r="I44" s="60"/>
      <c r="J44" s="60"/>
      <c r="K44" s="61"/>
      <c r="L44" s="48" t="s">
        <v>32</v>
      </c>
      <c r="M44" s="49"/>
      <c r="N44" s="49"/>
      <c r="O44" s="36">
        <f>SUMIF(I:I,8%,N:N)</f>
        <v>0</v>
      </c>
    </row>
    <row r="45" spans="1:15" s="9" customFormat="1" ht="37.5" customHeight="1" x14ac:dyDescent="0.25">
      <c r="A45" s="59"/>
      <c r="B45" s="60"/>
      <c r="C45" s="60"/>
      <c r="D45" s="60"/>
      <c r="E45" s="60"/>
      <c r="F45" s="60"/>
      <c r="G45" s="60"/>
      <c r="H45" s="60"/>
      <c r="I45" s="60"/>
      <c r="J45" s="60"/>
      <c r="K45" s="61"/>
      <c r="L45" s="54" t="s">
        <v>33</v>
      </c>
      <c r="M45" s="55"/>
      <c r="N45" s="55"/>
      <c r="O45" s="37">
        <f>SUM(O44)</f>
        <v>0</v>
      </c>
    </row>
    <row r="46" spans="1:15" s="9" customFormat="1" ht="32.25" customHeight="1" thickBot="1" x14ac:dyDescent="0.3">
      <c r="A46" s="62"/>
      <c r="B46" s="63"/>
      <c r="C46" s="63"/>
      <c r="D46" s="63"/>
      <c r="E46" s="63"/>
      <c r="F46" s="63"/>
      <c r="G46" s="63"/>
      <c r="H46" s="63"/>
      <c r="I46" s="63"/>
      <c r="J46" s="63"/>
      <c r="K46" s="64"/>
      <c r="L46" s="52" t="s">
        <v>34</v>
      </c>
      <c r="M46" s="53"/>
      <c r="N46" s="53"/>
      <c r="O46" s="39">
        <f>+O40+O43+O45</f>
        <v>0</v>
      </c>
    </row>
    <row r="48" spans="1:15" ht="50.1" customHeight="1" thickBot="1" x14ac:dyDescent="0.3">
      <c r="B48" s="68"/>
      <c r="C48" s="68"/>
    </row>
    <row r="49" spans="1:17" x14ac:dyDescent="0.25">
      <c r="B49" s="89" t="s">
        <v>35</v>
      </c>
      <c r="C49" s="89"/>
    </row>
    <row r="50" spans="1:17" ht="15" customHeight="1" x14ac:dyDescent="0.25">
      <c r="M50" s="41"/>
      <c r="N50" s="42"/>
      <c r="O50" s="43"/>
    </row>
    <row r="51" spans="1:17" ht="15.75" customHeight="1" x14ac:dyDescent="0.25">
      <c r="M51" s="41"/>
      <c r="N51" s="42"/>
      <c r="O51" s="43"/>
    </row>
    <row r="52" spans="1:17" ht="15" customHeight="1" x14ac:dyDescent="0.25">
      <c r="A52" s="10" t="s">
        <v>36</v>
      </c>
      <c r="M52" s="41"/>
      <c r="N52" s="42"/>
      <c r="O52" s="43"/>
    </row>
    <row r="53" spans="1:17" x14ac:dyDescent="0.25">
      <c r="A53" s="88" t="s">
        <v>37</v>
      </c>
      <c r="B53" s="88"/>
      <c r="C53" s="88"/>
      <c r="D53" s="88"/>
      <c r="E53" s="88"/>
      <c r="F53" s="88"/>
      <c r="G53" s="88"/>
      <c r="H53" s="88"/>
      <c r="I53" s="88"/>
      <c r="J53" s="88"/>
      <c r="K53" s="88"/>
      <c r="L53" s="88"/>
      <c r="M53" s="88"/>
      <c r="N53" s="88"/>
      <c r="O53" s="88"/>
      <c r="P53" s="2"/>
      <c r="Q53" s="2"/>
    </row>
    <row r="54" spans="1:17" ht="15" customHeight="1" x14ac:dyDescent="0.25">
      <c r="A54" s="87" t="s">
        <v>38</v>
      </c>
      <c r="B54" s="87"/>
      <c r="C54" s="87"/>
      <c r="D54" s="87"/>
      <c r="E54" s="87"/>
      <c r="F54" s="87"/>
      <c r="G54" s="87"/>
      <c r="H54" s="87"/>
      <c r="I54" s="87"/>
      <c r="J54" s="87"/>
      <c r="K54" s="87"/>
      <c r="L54" s="87"/>
      <c r="M54" s="87"/>
      <c r="N54" s="87"/>
      <c r="O54" s="87"/>
      <c r="P54" s="40"/>
      <c r="Q54" s="40"/>
    </row>
    <row r="55" spans="1:17" x14ac:dyDescent="0.25">
      <c r="A55" s="86" t="s">
        <v>39</v>
      </c>
      <c r="B55" s="86"/>
      <c r="C55" s="86"/>
      <c r="D55" s="86"/>
      <c r="E55" s="86"/>
      <c r="F55" s="86"/>
      <c r="G55" s="86"/>
      <c r="H55" s="86"/>
      <c r="I55" s="86"/>
      <c r="J55" s="86"/>
      <c r="K55" s="86"/>
      <c r="L55" s="86"/>
      <c r="M55" s="86"/>
      <c r="N55" s="86"/>
      <c r="O55" s="86"/>
      <c r="P55" s="5"/>
      <c r="Q55" s="5"/>
    </row>
    <row r="56" spans="1:17" x14ac:dyDescent="0.25">
      <c r="A56" s="86" t="s">
        <v>40</v>
      </c>
      <c r="B56" s="86"/>
      <c r="C56" s="86"/>
      <c r="D56" s="86"/>
      <c r="E56" s="86"/>
      <c r="F56" s="86"/>
      <c r="G56" s="86"/>
      <c r="H56" s="86"/>
      <c r="I56" s="86"/>
      <c r="J56" s="86"/>
      <c r="K56" s="86"/>
      <c r="L56" s="86"/>
      <c r="M56" s="86"/>
      <c r="N56" s="86"/>
      <c r="O56" s="86"/>
      <c r="P56" s="5"/>
      <c r="Q56" s="5"/>
    </row>
    <row r="57" spans="1:17" x14ac:dyDescent="0.25">
      <c r="K57" s="2"/>
      <c r="L57" s="2"/>
      <c r="M57" s="2"/>
      <c r="N57" s="2"/>
    </row>
    <row r="99" spans="2:15" s="2" customFormat="1" x14ac:dyDescent="0.25">
      <c r="B99" s="92"/>
      <c r="K99" s="4"/>
      <c r="L99" s="4"/>
      <c r="M99" s="4"/>
      <c r="N99" s="4"/>
      <c r="O99" s="4"/>
    </row>
    <row r="100" spans="2:15" s="2" customFormat="1" x14ac:dyDescent="0.25">
      <c r="B100" s="92"/>
      <c r="K100" s="4"/>
      <c r="L100" s="4"/>
      <c r="M100" s="4"/>
      <c r="N100" s="4"/>
      <c r="O100" s="4"/>
    </row>
    <row r="101" spans="2:15" s="2" customFormat="1" x14ac:dyDescent="0.25">
      <c r="B101" s="92"/>
      <c r="K101" s="4"/>
      <c r="L101" s="4"/>
      <c r="M101" s="4"/>
      <c r="N101" s="4"/>
      <c r="O101" s="4"/>
    </row>
    <row r="102" spans="2:15" s="2" customFormat="1" x14ac:dyDescent="0.25">
      <c r="B102" s="92"/>
      <c r="K102" s="4"/>
      <c r="L102" s="4"/>
      <c r="M102" s="4"/>
      <c r="N102" s="4"/>
      <c r="O102" s="4"/>
    </row>
  </sheetData>
  <sheetProtection algorithmName="SHA-512" hashValue="qmhIuB7ZfB9kIPIjrLh8Q/hrAcrdRdCZs4yUYg/tC/xSJlo+w7fimoJNNqePtxaHv7ThmD6iHyYSbCTnRogXkQ==" saltValue="uK/7XT3Pt9YbhUraPraqXA==" spinCount="100000" sheet="1" selectLockedCells="1"/>
  <mergeCells count="35">
    <mergeCell ref="A56:O56"/>
    <mergeCell ref="A55:O55"/>
    <mergeCell ref="A54:O54"/>
    <mergeCell ref="A53:O53"/>
    <mergeCell ref="B49:C49"/>
    <mergeCell ref="A2:A5"/>
    <mergeCell ref="B2:M2"/>
    <mergeCell ref="N2:O2"/>
    <mergeCell ref="B3:M3"/>
    <mergeCell ref="N3:O3"/>
    <mergeCell ref="B4:M5"/>
    <mergeCell ref="N4:O4"/>
    <mergeCell ref="N5:O5"/>
    <mergeCell ref="M11:N11"/>
    <mergeCell ref="M9:N9"/>
    <mergeCell ref="K9:L9"/>
    <mergeCell ref="K11:L11"/>
    <mergeCell ref="F11:I11"/>
    <mergeCell ref="A38:K46"/>
    <mergeCell ref="F9:I9"/>
    <mergeCell ref="B48:C48"/>
    <mergeCell ref="A9:B11"/>
    <mergeCell ref="D9:E9"/>
    <mergeCell ref="D11:E11"/>
    <mergeCell ref="A37:K37"/>
    <mergeCell ref="L46:N46"/>
    <mergeCell ref="L45:N45"/>
    <mergeCell ref="L44:N44"/>
    <mergeCell ref="L43:N43"/>
    <mergeCell ref="L42:N42"/>
    <mergeCell ref="L41:N41"/>
    <mergeCell ref="L40:N40"/>
    <mergeCell ref="L39:N39"/>
    <mergeCell ref="L38:N38"/>
    <mergeCell ref="L37:N3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G14:G36</xm:sqref>
        </x14:dataValidation>
        <x14:dataValidation type="list" allowBlank="1" showInputMessage="1" showErrorMessage="1" xr:uid="{00000000-0002-0000-0000-000008000000}">
          <x14:formula1>
            <xm:f>Cálculos!$F$7:$F$8</xm:f>
          </x14:formula1>
          <xm:sqref>I14:I36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8</v>
      </c>
      <c r="D6" s="28" t="s">
        <v>41</v>
      </c>
      <c r="F6" s="31" t="s">
        <v>42</v>
      </c>
    </row>
    <row r="7" spans="2:6" x14ac:dyDescent="0.25">
      <c r="B7" s="2" t="s">
        <v>43</v>
      </c>
      <c r="D7" s="29">
        <v>0</v>
      </c>
      <c r="F7" s="32">
        <v>0.08</v>
      </c>
    </row>
    <row r="8" spans="2:6" x14ac:dyDescent="0.25">
      <c r="B8" s="2" t="s">
        <v>44</v>
      </c>
      <c r="D8" s="29">
        <v>0.05</v>
      </c>
      <c r="F8" s="33">
        <v>0</v>
      </c>
    </row>
    <row r="9" spans="2:6" x14ac:dyDescent="0.25">
      <c r="B9" s="2" t="s">
        <v>45</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dcterms:created xsi:type="dcterms:W3CDTF">2017-04-28T13:22:52Z</dcterms:created>
  <dcterms:modified xsi:type="dcterms:W3CDTF">2024-07-11T22:59:46Z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