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160/DOCUMENTOS DE PUBLICACIÓN/"/>
    </mc:Choice>
  </mc:AlternateContent>
  <xr:revisionPtr revIDLastSave="39" documentId="8_{C521E1F3-4885-4DA2-9289-D2D7AB5FE328}" xr6:coauthVersionLast="47" xr6:coauthVersionMax="47" xr10:uidLastSave="{94F290E9-8296-4C85-961C-EE1AE01E1E1B}"/>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J15" i="7"/>
  <c r="L15" i="7"/>
  <c r="M15" i="7" s="1"/>
  <c r="H16" i="7"/>
  <c r="J16" i="7"/>
  <c r="K16" i="7"/>
  <c r="L16" i="7"/>
  <c r="M16" i="7"/>
  <c r="N16" i="7"/>
  <c r="O16" i="7"/>
  <c r="H17" i="7"/>
  <c r="J17" i="7"/>
  <c r="K17" i="7"/>
  <c r="L17" i="7"/>
  <c r="M17" i="7"/>
  <c r="N17" i="7"/>
  <c r="O17" i="7"/>
  <c r="H18" i="7"/>
  <c r="J18" i="7"/>
  <c r="K18" i="7"/>
  <c r="L18" i="7"/>
  <c r="M18" i="7" s="1"/>
  <c r="H19" i="7"/>
  <c r="J19" i="7"/>
  <c r="L19" i="7"/>
  <c r="M19" i="7" s="1"/>
  <c r="H20" i="7"/>
  <c r="J20" i="7"/>
  <c r="K20" i="7"/>
  <c r="L20" i="7"/>
  <c r="M20" i="7"/>
  <c r="N20" i="7"/>
  <c r="O20" i="7"/>
  <c r="H21" i="7"/>
  <c r="J21" i="7"/>
  <c r="K21" i="7"/>
  <c r="L21" i="7"/>
  <c r="M21" i="7"/>
  <c r="N21" i="7"/>
  <c r="H22" i="7"/>
  <c r="J22" i="7"/>
  <c r="K22" i="7"/>
  <c r="L22" i="7"/>
  <c r="N22" i="7" s="1"/>
  <c r="M22" i="7"/>
  <c r="H23" i="7"/>
  <c r="J23" i="7"/>
  <c r="K23" i="7"/>
  <c r="L23" i="7"/>
  <c r="M23" i="7"/>
  <c r="N23" i="7"/>
  <c r="H24" i="7"/>
  <c r="J24" i="7"/>
  <c r="L24" i="7"/>
  <c r="M24" i="7"/>
  <c r="N24" i="7"/>
  <c r="O24" i="7"/>
  <c r="H25" i="7"/>
  <c r="J25" i="7"/>
  <c r="L25" i="7"/>
  <c r="M25" i="7"/>
  <c r="N25" i="7"/>
  <c r="H26" i="7"/>
  <c r="J26" i="7"/>
  <c r="L26" i="7"/>
  <c r="M26" i="7"/>
  <c r="N26" i="7"/>
  <c r="H27" i="7"/>
  <c r="J27" i="7"/>
  <c r="K27" i="7"/>
  <c r="L27" i="7"/>
  <c r="N27" i="7" s="1"/>
  <c r="M27" i="7"/>
  <c r="H28" i="7"/>
  <c r="J28" i="7"/>
  <c r="K28" i="7"/>
  <c r="L28" i="7"/>
  <c r="N28" i="7" s="1"/>
  <c r="H29" i="7"/>
  <c r="J29" i="7"/>
  <c r="K29" i="7"/>
  <c r="L29" i="7"/>
  <c r="M29" i="7" s="1"/>
  <c r="H30" i="7"/>
  <c r="J30" i="7"/>
  <c r="L30" i="7"/>
  <c r="M30" i="7" s="1"/>
  <c r="H31" i="7"/>
  <c r="J31" i="7"/>
  <c r="K31" i="7"/>
  <c r="L31" i="7"/>
  <c r="M31" i="7"/>
  <c r="N31" i="7"/>
  <c r="O31" i="7"/>
  <c r="H32" i="7"/>
  <c r="J32" i="7"/>
  <c r="L32" i="7"/>
  <c r="M32" i="7"/>
  <c r="N32" i="7"/>
  <c r="H33" i="7"/>
  <c r="J33" i="7"/>
  <c r="K33" i="7"/>
  <c r="L33" i="7"/>
  <c r="M33" i="7"/>
  <c r="N33" i="7"/>
  <c r="O33" i="7" s="1"/>
  <c r="H34" i="7"/>
  <c r="J34" i="7"/>
  <c r="L34" i="7"/>
  <c r="M34" i="7" s="1"/>
  <c r="H35" i="7"/>
  <c r="J35" i="7"/>
  <c r="K35" i="7"/>
  <c r="L35" i="7"/>
  <c r="M35" i="7" s="1"/>
  <c r="O27" i="7" l="1"/>
  <c r="O32" i="7"/>
  <c r="K19" i="7"/>
  <c r="K32" i="7"/>
  <c r="O26" i="7"/>
  <c r="K26" i="7"/>
  <c r="K30" i="7"/>
  <c r="K34" i="7"/>
  <c r="K24" i="7"/>
  <c r="O23" i="7"/>
  <c r="N19" i="7"/>
  <c r="O19" i="7" s="1"/>
  <c r="K15" i="7"/>
  <c r="O22" i="7"/>
  <c r="K25" i="7"/>
  <c r="N34" i="7"/>
  <c r="O34" i="7" s="1"/>
  <c r="N15" i="7"/>
  <c r="O15" i="7" s="1"/>
  <c r="N30" i="7"/>
  <c r="O30" i="7" s="1"/>
  <c r="O25" i="7"/>
  <c r="M28" i="7"/>
  <c r="N18" i="7"/>
  <c r="O21" i="7"/>
  <c r="N29" i="7"/>
  <c r="O29" i="7" s="1"/>
  <c r="O18" i="7"/>
  <c r="N35" i="7"/>
  <c r="O28" i="7"/>
  <c r="O35" i="7"/>
  <c r="O38" i="7"/>
  <c r="O41" i="7" s="1"/>
  <c r="O37" i="7"/>
  <c r="O40" i="7" s="1"/>
  <c r="L14" i="7"/>
  <c r="M14" i="7" s="1"/>
  <c r="J14" i="7"/>
  <c r="H14" i="7"/>
  <c r="O36" i="7" l="1"/>
  <c r="O39" i="7" s="1"/>
  <c r="K14" i="7"/>
  <c r="O42" i="7"/>
  <c r="O43" i="7"/>
  <c r="O44" i="7" s="1"/>
  <c r="N14" i="7"/>
  <c r="O14" i="7" s="1"/>
  <c r="O45" i="7" l="1"/>
</calcChain>
</file>

<file path=xl/sharedStrings.xml><?xml version="1.0" encoding="utf-8"?>
<sst xmlns="http://schemas.openxmlformats.org/spreadsheetml/2006/main" count="140" uniqueCount="105">
  <si>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</si>
  <si>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</si>
  <si>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</si>
  <si>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</si>
  <si>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</si>
  <si>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</si>
  <si>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</si>
  <si>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</si>
  <si>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</si>
  <si>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</si>
  <si>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</si>
  <si>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</si>
  <si>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</si>
  <si>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</si>
  <si>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</si>
  <si>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</si>
  <si>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</si>
  <si>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</si>
  <si>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</si>
  <si>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</si>
  <si>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</si>
  <si>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</si>
  <si>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</si>
  <si>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</si>
  <si>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</si>
  <si>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</si>
  <si>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</si>
  <si>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</si>
  <si>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</si>
  <si>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</si>
  <si>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</si>
  <si>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</si>
  <si>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</si>
  <si>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</si>
  <si>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</si>
  <si>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</si>
  <si>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</si>
  <si>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</si>
  <si>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</si>
  <si>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</si>
  <si>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</si>
  <si>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</si>
  <si>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</si>
  <si>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</si>
  <si>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</si>
  <si>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</si>
  <si>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</si>
  <si>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</si>
  <si>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</si>
  <si>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</si>
  <si>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</si>
  <si>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</si>
  <si>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</si>
  <si>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</si>
  <si>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</si>
  <si>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</si>
  <si>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</si>
  <si>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</si>
  <si>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</si>
  <si>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</si>
  <si>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</si>
  <si>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</si>
  <si>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</si>
  <si>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</si>
  <si>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</si>
  <si>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</si>
  <si>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</si>
  <si>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</si>
  <si>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</si>
  <si>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</si>
  <si>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</si>
  <si>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</si>
  <si>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</si>
  <si>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</si>
  <si>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</si>
  <si>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</si>
  <si>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</si>
  <si>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</si>
  <si>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</si>
  <si>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</si>
  <si>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</si>
  <si>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</si>
  <si>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Mantenimiento Preventivo del Sistema de Presión de Agua Potable Ubicación: Bloque K y Edificios Antiguos Componentes: Dos motores marca WEG de 7,5 HP cada uno. Descripción del Servicio: Inspección y mantenimiento del sistema de presión. Revisión y ajuste de componentes eléctricos y mecánicos. Limpieza de filtros. Verificación de eficiencia operativa de motores y bombas. Cambio de rodamientos y sello mecánico. Mantenimiento general de la bomba y pintura. Cambio de impulsor de la bomba. Limpieza y retorquiada. Medición de tensión y corriente.</t>
  </si>
  <si>
    <t>Servicio técnico para mantenimiento preventivo del tablero eléctrico para las bombas de presión de agua potable: Ubicación: Bloque K y Edificios antiguos. Descripción del Servicio: Inspección y mantenimiento del tablero eléctrico. Revisión de conexiones. Ajuste de terminales. Pruebas de funcionamiento. Limpieza general.</t>
  </si>
  <si>
    <t>Servicio técnico para mantenimiento preventivo del sistema de presión de agua potable  : Ubicación: Bloque L - Edificio Administrativo Nuevo. Componentes: Dos motores marca WEG de 7,5 HP cada uno. Descripción del Servicio: Inspección y mantenimiento del sistema de presión. Revisión y ajuste de componentes eléctricos y mecánicos. Limpieza de filtros. Verificación de eficiencia operativa de motores y bombas. Cambio de rodamientos y sello mecánico. Mantenimiento general de la bomba y pintura. Cambio de impulsor de la bomba. Limpieza y retorquiada. Medición de tensión y corriente.</t>
  </si>
  <si>
    <t>Servicio técnico para mantenimiento preventivo del tablero eléctrico para las bombas de presión de agua potable: Ubicación: Bloque L - Edificio Administrativo Nuevo. Componentes: Dos motores marca WEG W22 de 7,5 HP cada uno. Descripción del Servicio: Mantenimiento preventivo del tablero eléctrico. Revisión de conexiones eléctricas. Aseguramiento de la correcta operación de las bombas.</t>
  </si>
  <si>
    <t>Servicio técnico para mantenimiento preventivo de las bombas de red contra incendio (RCI): Ubicación: Bloque L - Edificio Administrativo Nuevo. Componentes: Bomba jockey y bomba principal. Normativa: Listado normalizado UL FM. Descripción del Servicio: Mantenimiento preventivo de las bombas de RCI. Cambio de rodamientos y sello mecánico. Mantenimiento general de la bomba y pintura. Medición de tensión y corriente. Limpieza y retorquiada del tablero. Calibración de hidro Flow. Cambio de tornillos de la base de la bomba.</t>
  </si>
  <si>
    <t>Servicio técnico para mantenimiento preventivo del tablero eléctrico para las bombas de red contra incendio (RCI): Ubicación: BLoque L - Edificio Administrativo Nuevo. Normativa: Cumplimiento con la norma nacional. Descripción del Servicio: Inspección, pruebas de funcionalidad y mantenimiento preventivo del tablero eléctrico, garantizando que las bombas de RCI estén en condiciones operativas óptimas. ¿ Se realiza cambio de rodamiento y sello mecánico ¿ Mantenimiento general de la bomba y pintura ¿ Se realiza medición de tensión y corriente ¿ Limpieza y retorquiada del tablero ¿ Calibración de hidro Flow ¿ Cambio de tornillos de la base de la bombaSe realiza cambio de rodamientos y sello mecánico ¿ Mantenimiento general de la bomba y pintura</t>
  </si>
  <si>
    <t>Servicio Técnico de mantenimiento general para RCI y Certificación ante el Cuerpo de Bomberos Voluntarios de Fusagasugá: Ubicación: Bloque L - Edificio Administrativo Nuevo. Componentes: Gabinetes, rociadores, sistema de detección, cabezal de prueba y válvulas. Descripción del Servicio: Inspección y mantenimiento completo del sistema de RCI, incluyendo la certificación de cumplimiento con las normas de seguridad vigentes.</t>
  </si>
  <si>
    <t>Servicio técnico para mantenimiento preventivo del sistema de presión de agua potable: Ubicación: Bloque M - CGCA Biblioteca. Componentes: Dos bombas multietapas en acero inoxidable con dos motores de 5 HP. Descripción del Servicio: Inspección y mantenimiento del sistema de presión. Revisión y ajuste de componentes eléctricos y mecánicos. Limpieza de filtros. Verificación de eficiencia operativa de motores y bombas. Cambio de rodamientos y sello mecánico. Mantenimiento general de la bomba y pintura. Cambio de impulsor de la bomba. Limpieza y retorquiada. Medición de tensión y corriente.</t>
  </si>
  <si>
    <t>Servicio técnico para mantenimiento preventivo del tablero eléctrico para las bombas de presión de agua potable: Ubicación: Bloque M - CGCA Biblioteca. Componentes: Dos motores de 7 HP. Descripción del Servicio: Inspección y mantenimiento del tablero eléctrico. Aseguramiento de la integridad y funcionalidad de las bombas de presión.</t>
  </si>
  <si>
    <t>Servicio técnico para mantenimiento preventivo del sistema de presión para aguas residuales: Ubicación: Bloque M - CGCA Biblioteca. Componentes: Dos motores de 7 HP con bombas centrífugas. Descripción del Servicio: Mantenimiento preventivo del sistema de presión para aguas residuales, incluyendo la inspección de motores y bombas, y la limpieza de componentes.¿ Se realiza cambio de rodamiento y sello mecánico ¿ Mantenimiento general de la bomba y pintura ¿ Se realiza medición de tensión y corriente ¿ Limpieza y retorquiada del tablero ¿ Calibración de hidro Flow ¿ Cambio de tornillos de la base de la bombaSe realiza cambio de rodamientos y sello mecánico ¿ Mantenimiento general de la bomba y pintura</t>
  </si>
  <si>
    <t>Servicio técnico para mantenimiento preventivo del tablero eléctrico para las bombas de aguas residuales: Ubicación: Bloque M - CGCA Biblioteca. Componentes: Dos motores de 7 HP con bombas centrífugas. Descripción del Servicio: Mantenimiento preventivo del tablero eléctrico, asegurando la operatividad del sistema de aguas residuales.</t>
  </si>
  <si>
    <t>Servicio técnico para mantenimiento preventivo de las bombas de red contra incendio (RCI): Ubicación: Bloque M - CGCA Biblioteca. Componentes: Bomba jockey y bomba principal. Normativa: Listado normalizado UL FM. Descripción del Servicio: Mantenimiento preventivo de las bombas de RCI. Cambio de rodamientos y sello mecánico. Mantenimiento general de la bomba y pintura. Medición de tensión y corriente. Limpieza y retorquiada del tablero. Calibración de hidro Flow. Cambio de tornillos de la base de la bomba.</t>
  </si>
  <si>
    <t>Servicio técnico para mantenimiento preventivo del tablero eléctrico para las bombas de red contra incendio (RCI): Ubicación: Bloque M - CGCA Biblioteca. Normativa: Cumplimiento con la norma nacional. Descripción del Servicio: Inspección, pruebas de funcionalidad y mantenimiento preventivo del tablero eléctrico, garantizando que las bombas de RCI estén en condiciones operativas óptimas. ¿ Se realiza cambio de rodamiento y sello mecánico ¿ Mantenimiento general de la bomba y pintura ¿ Se realiza medición de tensión y corriente ¿ Limpieza y retorquiada del tablero ¿ Calibración de hidro Flow ¿ Cambio de tornillos de la base de la bombaSe realiza cambio de rodamientos y sello mecánico ¿ Mantenimiento general de la bomba y pintura</t>
  </si>
  <si>
    <t>Servicio Técnico de mantenimiento general para RCI y Certificación ante el Cuerpo de Bomberos Voluntarios de Fusagasugá: Ubicación: Bloque M - CGCA Biblioteca. Componentes: Gabinetes, rociadores, sistema de detección, cabezal de prueba y válvulas. Descripción del Servicio: Mantenimiento y certificación completa del sistema de RCI, asegurando el cumplimiento con las normativas de seguridad.</t>
  </si>
  <si>
    <t>Servicio técnico para mantenimiento preventivo del sistema de presión de agua potable: Ubicación: Bloque F. Componentes: Dos motores de 7 HP y bombas centrífugas. Descripción del Servicio: Inspección y mantenimiento del sistema de presión. Revisión y ajuste de componentes eléctricos y mecánicos. Limpieza de filtros. Verificación de eficiencia operativa de motores y bombas. Cambio de rodamientos y sello mecánico. Mantenimiento general de la bomba y pintura. Cambio de impulsor de la bomba. Limpieza y retorquiada. Medición de tensión y corriente.</t>
  </si>
  <si>
    <t>Servicio técnico para mantenimiento preventivo del tablero eléctrico para las bombas de agua potable: Ubicación: Bloque F. Descripción del Servicio: Inspección, pruebas y mantenimiento del tablero eléctrico. Reajuste de conexiones de control y potencia. Revisión de pedestales en modo manual y automático.</t>
  </si>
  <si>
    <t>Servicio técnico para mantenimiento preventivo de las bombas de red contra incendio (RCI): Ubicación: Bloque Q - Auditorio Emilio Sierra. Componentes: Bomba jockey y bomba principal. Normativa: Cumplimiento con la norma nacional. Descripción del Servicio: Mantenimiento preventivo de las bombas de RCI. Cambio de rodamientos y sello mecánico. Mantenimiento general de la bomba y pintura. Medición de tensión y corriente. Limpieza y retorquiada del tablero. Calibración de hidro Flow. Cambio de tornillos de la base de la bomba.</t>
  </si>
  <si>
    <t>Servicio técnico para mantenimiento preventivo del tablero eléctrico para las bombas de red contra incendio (RCI): Ubicación: Bloque Q - Auditorio Emilio Sierra. Componentes: Bomba jockey y bomba principal. Normativa: Cumplimiento con la norma nacional. Descripción del Servicio: Mantenimiento preventivo del tablero eléctrico, asegurando la correcta operación de las bombas de RCI.</t>
  </si>
  <si>
    <t>Servicio técnico para mantenimiento preventivo del sistema de presión de agua potable : Ubicación: Bloque Q - Auditorio Emilio Sierra. Componentes: Dos motores de 7 HP y dos bombas centrífugas. Descripción del Servicio: Inspección y mantenimiento preventivo del sistema de presión, asegurando su funcionalidad y eficiencia. Se realiza cambio de rodamientos y sello mecánico, Mantenimiento general de la bomba, ,medición de tensión y corriente, Limpieza y retorquiada tablero, Calibración de hidro Flow, cambio de rodamiento y sello mecánico, Mantenimiento general pintura bomba, Cambio de tubería e instalación de registro de la bomba</t>
  </si>
  <si>
    <t>Servicio técnico para mantenimiento preventivo del tablero eléctrico para las bombas de agua potable: Ubicación: Bloque Q - Auditorio Emilio Sierra. Descripción del Servicio: Inspección y mantenimiento del tablero eléctrico. Aseguramiento de la integridad y operatividad del sistema de bombas de agua potable.</t>
  </si>
  <si>
    <t>Servicio Técnico de mantenimiento general para RCI y Certificación ante el Cuerpo de Bomberos Voluntarios de Fusagasugá: Ubicación: Bloque Q - Auditorio Emilio Sierra. Componentes: Gabinetes, rociadores, sistema de detección, cabezal de prueba y válvulas. Descripción del Servicio: Mantenimiento y certificación completa del sistema de RCI, asegurando el cumplimiento con las normativas de seguridad.</t>
  </si>
  <si>
    <t>Bolsa para la compra de repuestos y servicios de mantenimiento correctivo del sistema de bombeo de suministros y red contra incendio por valor de $ 75.000.000 IVA incluido</t>
  </si>
  <si>
    <t>BOLSA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</si>
</sst>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43" fontId="3" fillId="0" borderId="40" xfId="4" applyFont="1" applyBorder="1" applyAlignment="1" applyProtection="1">
      <alignment vertical="center"/>
      <protection hidden="1"/>
    </xf>
    <xf numFmtId="0" fontId="3" fillId="0" borderId="1" xfId="0" applyFont="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0" fontId="1" fillId="0" borderId="41"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7" fillId="3" borderId="23"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39"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1"/>
  <sheetViews>
    <sheetView showGridLines="0" tabSelected="1" view="pageBreakPreview" topLeftCell="A35" zoomScale="90" zoomScaleNormal="70" zoomScaleSheetLayoutView="90" zoomScalePageLayoutView="55" workbookViewId="0">
      <selection activeCell="G14" sqref="G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2"/>
      <c r="B2" s="63" t="s">
        <v>0</v>
      </c>
      <c r="C2" s="63"/>
      <c r="D2" s="63"/>
      <c r="E2" s="63"/>
      <c r="F2" s="63"/>
      <c r="G2" s="63"/>
      <c r="H2" s="63"/>
      <c r="I2" s="63"/>
      <c r="J2" s="63"/>
      <c r="K2" s="63"/>
      <c r="L2" s="63"/>
      <c r="M2" s="63"/>
      <c r="N2" s="64" t="s">
        <v>80</v>
      </c>
      <c r="O2" s="64"/>
    </row>
    <row r="3" spans="1:15" ht="15.75" customHeight="1" x14ac:dyDescent="0.25">
      <c r="A3" s="62"/>
      <c r="B3" s="63" t="s">
        <v>2</v>
      </c>
      <c r="C3" s="63"/>
      <c r="D3" s="63"/>
      <c r="E3" s="63"/>
      <c r="F3" s="63"/>
      <c r="G3" s="63"/>
      <c r="H3" s="63"/>
      <c r="I3" s="63"/>
      <c r="J3" s="63"/>
      <c r="K3" s="63"/>
      <c r="L3" s="63"/>
      <c r="M3" s="63"/>
      <c r="N3" s="64" t="s">
        <v>77</v>
      </c>
      <c r="O3" s="64"/>
    </row>
    <row r="4" spans="1:15" ht="16.5" customHeight="1" x14ac:dyDescent="0.25">
      <c r="A4" s="62"/>
      <c r="B4" s="63" t="s">
        <v>3</v>
      </c>
      <c r="C4" s="63"/>
      <c r="D4" s="63"/>
      <c r="E4" s="63"/>
      <c r="F4" s="63"/>
      <c r="G4" s="63"/>
      <c r="H4" s="63"/>
      <c r="I4" s="63"/>
      <c r="J4" s="63"/>
      <c r="K4" s="63"/>
      <c r="L4" s="63"/>
      <c r="M4" s="63"/>
      <c r="N4" s="64" t="s">
        <v>79</v>
      </c>
      <c r="O4" s="64"/>
    </row>
    <row r="5" spans="1:15" ht="15" customHeight="1" x14ac:dyDescent="0.25">
      <c r="A5" s="62"/>
      <c r="B5" s="63"/>
      <c r="C5" s="63"/>
      <c r="D5" s="63"/>
      <c r="E5" s="63"/>
      <c r="F5" s="63"/>
      <c r="G5" s="63"/>
      <c r="H5" s="63"/>
      <c r="I5" s="63"/>
      <c r="J5" s="63"/>
      <c r="K5" s="63"/>
      <c r="L5" s="63"/>
      <c r="M5" s="63"/>
      <c r="N5" s="64" t="s">
        <v>4</v>
      </c>
      <c r="O5" s="64"/>
    </row>
    <row r="7" spans="1:15" x14ac:dyDescent="0.25">
      <c r="A7" s="5" t="s">
        <v>5</v>
      </c>
    </row>
    <row r="8" spans="1:15" ht="9.9499999999999993" customHeight="1" x14ac:dyDescent="0.25">
      <c r="A8" s="6"/>
    </row>
    <row r="9" spans="1:15" ht="30" customHeight="1" x14ac:dyDescent="0.25">
      <c r="A9" s="84" t="s">
        <v>6</v>
      </c>
      <c r="B9" s="85"/>
      <c r="D9" s="69" t="s">
        <v>7</v>
      </c>
      <c r="E9" s="70"/>
      <c r="F9" s="71"/>
      <c r="G9" s="72"/>
      <c r="H9" s="72"/>
      <c r="I9" s="73"/>
      <c r="K9" s="69" t="s">
        <v>8</v>
      </c>
      <c r="L9" s="70"/>
      <c r="M9" s="67"/>
      <c r="N9" s="68"/>
    </row>
    <row r="10" spans="1:15" ht="8.25" customHeight="1" x14ac:dyDescent="0.25">
      <c r="A10" s="86"/>
      <c r="B10" s="87"/>
      <c r="C10" s="7"/>
      <c r="E10" s="8"/>
      <c r="F10" s="8"/>
      <c r="M10" s="8"/>
      <c r="N10" s="2"/>
    </row>
    <row r="11" spans="1:15" ht="30" customHeight="1" x14ac:dyDescent="0.25">
      <c r="A11" s="88"/>
      <c r="B11" s="89"/>
      <c r="D11" s="69" t="s">
        <v>9</v>
      </c>
      <c r="E11" s="70"/>
      <c r="F11" s="71"/>
      <c r="G11" s="72"/>
      <c r="H11" s="72"/>
      <c r="I11" s="73"/>
      <c r="K11" s="69" t="s">
        <v>10</v>
      </c>
      <c r="L11" s="70"/>
      <c r="M11" s="65"/>
      <c r="N11" s="66"/>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95.75" customHeight="1" x14ac:dyDescent="0.25">
      <c r="A14" s="55">
        <v>1</v>
      </c>
      <c r="B14" s="45" t="s">
        <v>82</v>
      </c>
      <c r="C14" s="12"/>
      <c r="D14" s="57">
        <v>1</v>
      </c>
      <c r="E14" s="57" t="s">
        <v>81</v>
      </c>
      <c r="F14" s="13"/>
      <c r="G14" s="11"/>
      <c r="H14" s="1">
        <f>+ROUND(F14*G14,0)</f>
        <v>0</v>
      </c>
      <c r="I14" s="11"/>
      <c r="J14" s="1">
        <f t="shared" ref="J14" si="0">ROUND(F14*I14,0)</f>
        <v>0</v>
      </c>
      <c r="K14" s="1">
        <f t="shared" ref="K14" si="1">ROUND(F14+H14+J14,0)</f>
        <v>0</v>
      </c>
      <c r="L14" s="1">
        <f>ROUND(F14*D14,0)</f>
        <v>0</v>
      </c>
      <c r="M14" s="1">
        <f t="shared" ref="M14" si="2">ROUND(L14*G14,0)</f>
        <v>0</v>
      </c>
      <c r="N14" s="1">
        <f t="shared" ref="N14" si="3">ROUND(L14*I14,0)</f>
        <v>0</v>
      </c>
      <c r="O14" s="56">
        <f t="shared" ref="O14" si="4">ROUND(L14+N14+M14,0)</f>
        <v>0</v>
      </c>
    </row>
    <row r="15" spans="1:15" s="9" customFormat="1" ht="150.75" customHeight="1" x14ac:dyDescent="0.25">
      <c r="A15" s="55">
        <v>2</v>
      </c>
      <c r="B15" s="45" t="s">
        <v>83</v>
      </c>
      <c r="C15" s="12"/>
      <c r="D15" s="57">
        <v>1</v>
      </c>
      <c r="E15" s="57" t="s">
        <v>81</v>
      </c>
      <c r="F15" s="13"/>
      <c r="G15" s="11"/>
      <c r="H15" s="1">
        <f t="shared" ref="H15:H35" si="5">+ROUND(F15*G15,0)</f>
        <v>0</v>
      </c>
      <c r="I15" s="11"/>
      <c r="J15" s="1">
        <f t="shared" ref="J15:J35" si="6">ROUND(F15*I15,0)</f>
        <v>0</v>
      </c>
      <c r="K15" s="1">
        <f t="shared" ref="K15:K35" si="7">ROUND(F15+H15+J15,0)</f>
        <v>0</v>
      </c>
      <c r="L15" s="1">
        <f t="shared" ref="L15:L35" si="8">ROUND(F15*D15,0)</f>
        <v>0</v>
      </c>
      <c r="M15" s="1">
        <f t="shared" ref="M15:M35" si="9">ROUND(L15*G15,0)</f>
        <v>0</v>
      </c>
      <c r="N15" s="1">
        <f t="shared" ref="N15:N35" si="10">ROUND(L15*I15,0)</f>
        <v>0</v>
      </c>
      <c r="O15" s="56">
        <f t="shared" ref="O15:O35" si="11">ROUND(L15+N15+M15,0)</f>
        <v>0</v>
      </c>
    </row>
    <row r="16" spans="1:15" s="9" customFormat="1" ht="206.25" customHeight="1" x14ac:dyDescent="0.25">
      <c r="A16" s="55">
        <v>3</v>
      </c>
      <c r="B16" s="45" t="s">
        <v>84</v>
      </c>
      <c r="C16" s="12"/>
      <c r="D16" s="57">
        <v>1</v>
      </c>
      <c r="E16" s="57" t="s">
        <v>81</v>
      </c>
      <c r="F16" s="13"/>
      <c r="G16" s="11"/>
      <c r="H16" s="1">
        <f t="shared" si="5"/>
        <v>0</v>
      </c>
      <c r="I16" s="11"/>
      <c r="J16" s="1">
        <f t="shared" si="6"/>
        <v>0</v>
      </c>
      <c r="K16" s="1">
        <f t="shared" si="7"/>
        <v>0</v>
      </c>
      <c r="L16" s="1">
        <f t="shared" si="8"/>
        <v>0</v>
      </c>
      <c r="M16" s="1">
        <f t="shared" si="9"/>
        <v>0</v>
      </c>
      <c r="N16" s="1">
        <f t="shared" si="10"/>
        <v>0</v>
      </c>
      <c r="O16" s="56">
        <f t="shared" si="11"/>
        <v>0</v>
      </c>
    </row>
    <row r="17" spans="1:15" s="9" customFormat="1" ht="150.75" customHeight="1" x14ac:dyDescent="0.25">
      <c r="A17" s="55">
        <v>4</v>
      </c>
      <c r="B17" s="45" t="s">
        <v>85</v>
      </c>
      <c r="C17" s="12"/>
      <c r="D17" s="57">
        <v>1</v>
      </c>
      <c r="E17" s="57" t="s">
        <v>81</v>
      </c>
      <c r="F17" s="13"/>
      <c r="G17" s="11"/>
      <c r="H17" s="1">
        <f t="shared" si="5"/>
        <v>0</v>
      </c>
      <c r="I17" s="11"/>
      <c r="J17" s="1">
        <f t="shared" si="6"/>
        <v>0</v>
      </c>
      <c r="K17" s="1">
        <f t="shared" si="7"/>
        <v>0</v>
      </c>
      <c r="L17" s="1">
        <f t="shared" si="8"/>
        <v>0</v>
      </c>
      <c r="M17" s="1">
        <f t="shared" si="9"/>
        <v>0</v>
      </c>
      <c r="N17" s="1">
        <f t="shared" si="10"/>
        <v>0</v>
      </c>
      <c r="O17" s="56">
        <f t="shared" si="11"/>
        <v>0</v>
      </c>
    </row>
    <row r="18" spans="1:15" s="9" customFormat="1" ht="196.5" customHeight="1" x14ac:dyDescent="0.25">
      <c r="A18" s="55">
        <v>5</v>
      </c>
      <c r="B18" s="45" t="s">
        <v>86</v>
      </c>
      <c r="C18" s="12"/>
      <c r="D18" s="57">
        <v>1</v>
      </c>
      <c r="E18" s="57" t="s">
        <v>81</v>
      </c>
      <c r="F18" s="13"/>
      <c r="G18" s="11"/>
      <c r="H18" s="1">
        <f t="shared" si="5"/>
        <v>0</v>
      </c>
      <c r="I18" s="11"/>
      <c r="J18" s="1">
        <f t="shared" si="6"/>
        <v>0</v>
      </c>
      <c r="K18" s="1">
        <f t="shared" si="7"/>
        <v>0</v>
      </c>
      <c r="L18" s="1">
        <f t="shared" si="8"/>
        <v>0</v>
      </c>
      <c r="M18" s="1">
        <f t="shared" si="9"/>
        <v>0</v>
      </c>
      <c r="N18" s="1">
        <f t="shared" si="10"/>
        <v>0</v>
      </c>
      <c r="O18" s="56">
        <f t="shared" si="11"/>
        <v>0</v>
      </c>
    </row>
    <row r="19" spans="1:15" s="9" customFormat="1" ht="239.25" customHeight="1" x14ac:dyDescent="0.25">
      <c r="A19" s="55">
        <v>6</v>
      </c>
      <c r="B19" s="45" t="s">
        <v>87</v>
      </c>
      <c r="C19" s="12"/>
      <c r="D19" s="57">
        <v>1</v>
      </c>
      <c r="E19" s="57" t="s">
        <v>81</v>
      </c>
      <c r="F19" s="13"/>
      <c r="G19" s="11"/>
      <c r="H19" s="1">
        <f t="shared" si="5"/>
        <v>0</v>
      </c>
      <c r="I19" s="11"/>
      <c r="J19" s="1">
        <f t="shared" si="6"/>
        <v>0</v>
      </c>
      <c r="K19" s="1">
        <f t="shared" si="7"/>
        <v>0</v>
      </c>
      <c r="L19" s="1">
        <f t="shared" si="8"/>
        <v>0</v>
      </c>
      <c r="M19" s="1">
        <f t="shared" si="9"/>
        <v>0</v>
      </c>
      <c r="N19" s="1">
        <f t="shared" si="10"/>
        <v>0</v>
      </c>
      <c r="O19" s="56">
        <f t="shared" si="11"/>
        <v>0</v>
      </c>
    </row>
    <row r="20" spans="1:15" s="9" customFormat="1" ht="150.75" customHeight="1" x14ac:dyDescent="0.25">
      <c r="A20" s="55">
        <v>7</v>
      </c>
      <c r="B20" s="45" t="s">
        <v>88</v>
      </c>
      <c r="C20" s="12"/>
      <c r="D20" s="57">
        <v>1</v>
      </c>
      <c r="E20" s="57" t="s">
        <v>81</v>
      </c>
      <c r="F20" s="13"/>
      <c r="G20" s="11"/>
      <c r="H20" s="1">
        <f t="shared" si="5"/>
        <v>0</v>
      </c>
      <c r="I20" s="11"/>
      <c r="J20" s="1">
        <f t="shared" si="6"/>
        <v>0</v>
      </c>
      <c r="K20" s="1">
        <f t="shared" si="7"/>
        <v>0</v>
      </c>
      <c r="L20" s="1">
        <f t="shared" si="8"/>
        <v>0</v>
      </c>
      <c r="M20" s="1">
        <f t="shared" si="9"/>
        <v>0</v>
      </c>
      <c r="N20" s="1">
        <f t="shared" si="10"/>
        <v>0</v>
      </c>
      <c r="O20" s="56">
        <f t="shared" si="11"/>
        <v>0</v>
      </c>
    </row>
    <row r="21" spans="1:15" s="9" customFormat="1" ht="228.75" customHeight="1" x14ac:dyDescent="0.25">
      <c r="A21" s="55">
        <v>8</v>
      </c>
      <c r="B21" s="45" t="s">
        <v>89</v>
      </c>
      <c r="C21" s="12"/>
      <c r="D21" s="57">
        <v>1</v>
      </c>
      <c r="E21" s="57" t="s">
        <v>81</v>
      </c>
      <c r="F21" s="13"/>
      <c r="G21" s="11"/>
      <c r="H21" s="1">
        <f t="shared" si="5"/>
        <v>0</v>
      </c>
      <c r="I21" s="11"/>
      <c r="J21" s="1">
        <f t="shared" si="6"/>
        <v>0</v>
      </c>
      <c r="K21" s="1">
        <f t="shared" si="7"/>
        <v>0</v>
      </c>
      <c r="L21" s="1">
        <f t="shared" si="8"/>
        <v>0</v>
      </c>
      <c r="M21" s="1">
        <f t="shared" si="9"/>
        <v>0</v>
      </c>
      <c r="N21" s="1">
        <f t="shared" si="10"/>
        <v>0</v>
      </c>
      <c r="O21" s="56">
        <f t="shared" si="11"/>
        <v>0</v>
      </c>
    </row>
    <row r="22" spans="1:15" s="9" customFormat="1" ht="137.25" customHeight="1" x14ac:dyDescent="0.25">
      <c r="A22" s="55">
        <v>9</v>
      </c>
      <c r="B22" s="45" t="s">
        <v>90</v>
      </c>
      <c r="C22" s="12"/>
      <c r="D22" s="57">
        <v>1</v>
      </c>
      <c r="E22" s="57" t="s">
        <v>81</v>
      </c>
      <c r="F22" s="13"/>
      <c r="G22" s="11"/>
      <c r="H22" s="1">
        <f t="shared" si="5"/>
        <v>0</v>
      </c>
      <c r="I22" s="11"/>
      <c r="J22" s="1">
        <f t="shared" si="6"/>
        <v>0</v>
      </c>
      <c r="K22" s="1">
        <f t="shared" si="7"/>
        <v>0</v>
      </c>
      <c r="L22" s="1">
        <f t="shared" si="8"/>
        <v>0</v>
      </c>
      <c r="M22" s="1">
        <f t="shared" si="9"/>
        <v>0</v>
      </c>
      <c r="N22" s="1">
        <f t="shared" si="10"/>
        <v>0</v>
      </c>
      <c r="O22" s="56">
        <f t="shared" si="11"/>
        <v>0</v>
      </c>
    </row>
    <row r="23" spans="1:15" s="9" customFormat="1" ht="217.5" customHeight="1" x14ac:dyDescent="0.25">
      <c r="A23" s="55">
        <v>10</v>
      </c>
      <c r="B23" s="45" t="s">
        <v>91</v>
      </c>
      <c r="C23" s="12"/>
      <c r="D23" s="57">
        <v>1</v>
      </c>
      <c r="E23" s="57" t="s">
        <v>81</v>
      </c>
      <c r="F23" s="13"/>
      <c r="G23" s="11"/>
      <c r="H23" s="1">
        <f t="shared" si="5"/>
        <v>0</v>
      </c>
      <c r="I23" s="11"/>
      <c r="J23" s="1">
        <f t="shared" si="6"/>
        <v>0</v>
      </c>
      <c r="K23" s="1">
        <f t="shared" si="7"/>
        <v>0</v>
      </c>
      <c r="L23" s="1">
        <f t="shared" si="8"/>
        <v>0</v>
      </c>
      <c r="M23" s="1">
        <f t="shared" si="9"/>
        <v>0</v>
      </c>
      <c r="N23" s="1">
        <f t="shared" si="10"/>
        <v>0</v>
      </c>
      <c r="O23" s="56">
        <f t="shared" si="11"/>
        <v>0</v>
      </c>
    </row>
    <row r="24" spans="1:15" s="9" customFormat="1" ht="150.75" customHeight="1" x14ac:dyDescent="0.25">
      <c r="A24" s="55">
        <v>11</v>
      </c>
      <c r="B24" s="45" t="s">
        <v>92</v>
      </c>
      <c r="C24" s="12"/>
      <c r="D24" s="57">
        <v>1</v>
      </c>
      <c r="E24" s="57" t="s">
        <v>81</v>
      </c>
      <c r="F24" s="13"/>
      <c r="G24" s="11"/>
      <c r="H24" s="1">
        <f t="shared" si="5"/>
        <v>0</v>
      </c>
      <c r="I24" s="11"/>
      <c r="J24" s="1">
        <f t="shared" si="6"/>
        <v>0</v>
      </c>
      <c r="K24" s="1">
        <f t="shared" si="7"/>
        <v>0</v>
      </c>
      <c r="L24" s="1">
        <f t="shared" si="8"/>
        <v>0</v>
      </c>
      <c r="M24" s="1">
        <f t="shared" si="9"/>
        <v>0</v>
      </c>
      <c r="N24" s="1">
        <f t="shared" si="10"/>
        <v>0</v>
      </c>
      <c r="O24" s="56">
        <f t="shared" si="11"/>
        <v>0</v>
      </c>
    </row>
    <row r="25" spans="1:15" s="9" customFormat="1" ht="181.5" customHeight="1" x14ac:dyDescent="0.25">
      <c r="A25" s="55">
        <v>12</v>
      </c>
      <c r="B25" s="45" t="s">
        <v>93</v>
      </c>
      <c r="C25" s="12"/>
      <c r="D25" s="57">
        <v>1</v>
      </c>
      <c r="E25" s="57" t="s">
        <v>81</v>
      </c>
      <c r="F25" s="13"/>
      <c r="G25" s="11"/>
      <c r="H25" s="1">
        <f t="shared" si="5"/>
        <v>0</v>
      </c>
      <c r="I25" s="11"/>
      <c r="J25" s="1">
        <f t="shared" si="6"/>
        <v>0</v>
      </c>
      <c r="K25" s="1">
        <f t="shared" si="7"/>
        <v>0</v>
      </c>
      <c r="L25" s="1">
        <f t="shared" si="8"/>
        <v>0</v>
      </c>
      <c r="M25" s="1">
        <f t="shared" si="9"/>
        <v>0</v>
      </c>
      <c r="N25" s="1">
        <f t="shared" si="10"/>
        <v>0</v>
      </c>
      <c r="O25" s="56">
        <f t="shared" si="11"/>
        <v>0</v>
      </c>
    </row>
    <row r="26" spans="1:15" s="9" customFormat="1" ht="228" customHeight="1" x14ac:dyDescent="0.25">
      <c r="A26" s="55">
        <v>13</v>
      </c>
      <c r="B26" s="45" t="s">
        <v>94</v>
      </c>
      <c r="C26" s="12"/>
      <c r="D26" s="57">
        <v>1</v>
      </c>
      <c r="E26" s="57" t="s">
        <v>81</v>
      </c>
      <c r="F26" s="13"/>
      <c r="G26" s="11"/>
      <c r="H26" s="1">
        <f t="shared" si="5"/>
        <v>0</v>
      </c>
      <c r="I26" s="11"/>
      <c r="J26" s="1">
        <f t="shared" si="6"/>
        <v>0</v>
      </c>
      <c r="K26" s="1">
        <f t="shared" si="7"/>
        <v>0</v>
      </c>
      <c r="L26" s="1">
        <f t="shared" si="8"/>
        <v>0</v>
      </c>
      <c r="M26" s="1">
        <f t="shared" si="9"/>
        <v>0</v>
      </c>
      <c r="N26" s="1">
        <f t="shared" si="10"/>
        <v>0</v>
      </c>
      <c r="O26" s="56">
        <f t="shared" si="11"/>
        <v>0</v>
      </c>
    </row>
    <row r="27" spans="1:15" s="9" customFormat="1" ht="150.75" customHeight="1" x14ac:dyDescent="0.25">
      <c r="A27" s="55">
        <v>14</v>
      </c>
      <c r="B27" s="45" t="s">
        <v>95</v>
      </c>
      <c r="C27" s="12"/>
      <c r="D27" s="57">
        <v>1</v>
      </c>
      <c r="E27" s="57" t="s">
        <v>81</v>
      </c>
      <c r="F27" s="13"/>
      <c r="G27" s="11"/>
      <c r="H27" s="1">
        <f t="shared" si="5"/>
        <v>0</v>
      </c>
      <c r="I27" s="11"/>
      <c r="J27" s="1">
        <f t="shared" si="6"/>
        <v>0</v>
      </c>
      <c r="K27" s="1">
        <f t="shared" si="7"/>
        <v>0</v>
      </c>
      <c r="L27" s="1">
        <f t="shared" si="8"/>
        <v>0</v>
      </c>
      <c r="M27" s="1">
        <f t="shared" si="9"/>
        <v>0</v>
      </c>
      <c r="N27" s="1">
        <f t="shared" si="10"/>
        <v>0</v>
      </c>
      <c r="O27" s="56">
        <f t="shared" si="11"/>
        <v>0</v>
      </c>
    </row>
    <row r="28" spans="1:15" s="9" customFormat="1" ht="220.5" customHeight="1" x14ac:dyDescent="0.25">
      <c r="A28" s="55">
        <v>15</v>
      </c>
      <c r="B28" s="45" t="s">
        <v>96</v>
      </c>
      <c r="C28" s="12"/>
      <c r="D28" s="57">
        <v>1</v>
      </c>
      <c r="E28" s="57" t="s">
        <v>81</v>
      </c>
      <c r="F28" s="13"/>
      <c r="G28" s="11"/>
      <c r="H28" s="1">
        <f t="shared" si="5"/>
        <v>0</v>
      </c>
      <c r="I28" s="11"/>
      <c r="J28" s="1">
        <f t="shared" si="6"/>
        <v>0</v>
      </c>
      <c r="K28" s="1">
        <f t="shared" si="7"/>
        <v>0</v>
      </c>
      <c r="L28" s="1">
        <f t="shared" si="8"/>
        <v>0</v>
      </c>
      <c r="M28" s="1">
        <f t="shared" si="9"/>
        <v>0</v>
      </c>
      <c r="N28" s="1">
        <f t="shared" si="10"/>
        <v>0</v>
      </c>
      <c r="O28" s="56">
        <f t="shared" si="11"/>
        <v>0</v>
      </c>
    </row>
    <row r="29" spans="1:15" s="9" customFormat="1" ht="150.75" customHeight="1" x14ac:dyDescent="0.25">
      <c r="A29" s="55">
        <v>16</v>
      </c>
      <c r="B29" s="45" t="s">
        <v>97</v>
      </c>
      <c r="C29" s="12"/>
      <c r="D29" s="57">
        <v>1</v>
      </c>
      <c r="E29" s="57" t="s">
        <v>81</v>
      </c>
      <c r="F29" s="13"/>
      <c r="G29" s="11"/>
      <c r="H29" s="1">
        <f t="shared" si="5"/>
        <v>0</v>
      </c>
      <c r="I29" s="11"/>
      <c r="J29" s="1">
        <f t="shared" si="6"/>
        <v>0</v>
      </c>
      <c r="K29" s="1">
        <f t="shared" si="7"/>
        <v>0</v>
      </c>
      <c r="L29" s="1">
        <f t="shared" si="8"/>
        <v>0</v>
      </c>
      <c r="M29" s="1">
        <f t="shared" si="9"/>
        <v>0</v>
      </c>
      <c r="N29" s="1">
        <f t="shared" si="10"/>
        <v>0</v>
      </c>
      <c r="O29" s="56">
        <f t="shared" si="11"/>
        <v>0</v>
      </c>
    </row>
    <row r="30" spans="1:15" s="9" customFormat="1" ht="185.25" customHeight="1" x14ac:dyDescent="0.25">
      <c r="A30" s="55">
        <v>17</v>
      </c>
      <c r="B30" s="45" t="s">
        <v>98</v>
      </c>
      <c r="C30" s="12"/>
      <c r="D30" s="57">
        <v>1</v>
      </c>
      <c r="E30" s="57" t="s">
        <v>81</v>
      </c>
      <c r="F30" s="13"/>
      <c r="G30" s="11"/>
      <c r="H30" s="1">
        <f t="shared" si="5"/>
        <v>0</v>
      </c>
      <c r="I30" s="11"/>
      <c r="J30" s="1">
        <f t="shared" si="6"/>
        <v>0</v>
      </c>
      <c r="K30" s="1">
        <f t="shared" si="7"/>
        <v>0</v>
      </c>
      <c r="L30" s="1">
        <f t="shared" si="8"/>
        <v>0</v>
      </c>
      <c r="M30" s="1">
        <f t="shared" si="9"/>
        <v>0</v>
      </c>
      <c r="N30" s="1">
        <f t="shared" si="10"/>
        <v>0</v>
      </c>
      <c r="O30" s="56">
        <f t="shared" si="11"/>
        <v>0</v>
      </c>
    </row>
    <row r="31" spans="1:15" s="9" customFormat="1" ht="150.75" customHeight="1" x14ac:dyDescent="0.25">
      <c r="A31" s="55">
        <v>18</v>
      </c>
      <c r="B31" s="45" t="s">
        <v>99</v>
      </c>
      <c r="C31" s="12"/>
      <c r="D31" s="57">
        <v>1</v>
      </c>
      <c r="E31" s="57" t="s">
        <v>81</v>
      </c>
      <c r="F31" s="13"/>
      <c r="G31" s="11"/>
      <c r="H31" s="1">
        <f t="shared" si="5"/>
        <v>0</v>
      </c>
      <c r="I31" s="11"/>
      <c r="J31" s="1">
        <f t="shared" si="6"/>
        <v>0</v>
      </c>
      <c r="K31" s="1">
        <f t="shared" si="7"/>
        <v>0</v>
      </c>
      <c r="L31" s="1">
        <f t="shared" si="8"/>
        <v>0</v>
      </c>
      <c r="M31" s="1">
        <f t="shared" si="9"/>
        <v>0</v>
      </c>
      <c r="N31" s="1">
        <f t="shared" si="10"/>
        <v>0</v>
      </c>
      <c r="O31" s="56">
        <f t="shared" si="11"/>
        <v>0</v>
      </c>
    </row>
    <row r="32" spans="1:15" s="9" customFormat="1" ht="204.75" customHeight="1" x14ac:dyDescent="0.25">
      <c r="A32" s="55">
        <v>19</v>
      </c>
      <c r="B32" s="45" t="s">
        <v>100</v>
      </c>
      <c r="C32" s="12"/>
      <c r="D32" s="57">
        <v>1</v>
      </c>
      <c r="E32" s="57" t="s">
        <v>81</v>
      </c>
      <c r="F32" s="13"/>
      <c r="G32" s="11"/>
      <c r="H32" s="1">
        <f t="shared" si="5"/>
        <v>0</v>
      </c>
      <c r="I32" s="11"/>
      <c r="J32" s="1">
        <f t="shared" si="6"/>
        <v>0</v>
      </c>
      <c r="K32" s="1">
        <f t="shared" si="7"/>
        <v>0</v>
      </c>
      <c r="L32" s="1">
        <f t="shared" si="8"/>
        <v>0</v>
      </c>
      <c r="M32" s="1">
        <f t="shared" si="9"/>
        <v>0</v>
      </c>
      <c r="N32" s="1">
        <f t="shared" si="10"/>
        <v>0</v>
      </c>
      <c r="O32" s="56">
        <f t="shared" si="11"/>
        <v>0</v>
      </c>
    </row>
    <row r="33" spans="1:15" s="9" customFormat="1" ht="150.75" customHeight="1" x14ac:dyDescent="0.25">
      <c r="A33" s="55"/>
      <c r="B33" s="45" t="s">
        <v>101</v>
      </c>
      <c r="C33" s="12"/>
      <c r="D33" s="57">
        <v>1</v>
      </c>
      <c r="E33" s="57" t="s">
        <v>81</v>
      </c>
      <c r="F33" s="13"/>
      <c r="G33" s="11"/>
      <c r="H33" s="1">
        <f t="shared" si="5"/>
        <v>0</v>
      </c>
      <c r="I33" s="11"/>
      <c r="J33" s="1">
        <f t="shared" si="6"/>
        <v>0</v>
      </c>
      <c r="K33" s="1">
        <f t="shared" si="7"/>
        <v>0</v>
      </c>
      <c r="L33" s="1">
        <f t="shared" si="8"/>
        <v>0</v>
      </c>
      <c r="M33" s="1">
        <f t="shared" si="9"/>
        <v>0</v>
      </c>
      <c r="N33" s="1">
        <f t="shared" si="10"/>
        <v>0</v>
      </c>
      <c r="O33" s="56">
        <f t="shared" si="11"/>
        <v>0</v>
      </c>
    </row>
    <row r="34" spans="1:15" s="9" customFormat="1" ht="150.75" customHeight="1" x14ac:dyDescent="0.25">
      <c r="A34" s="55"/>
      <c r="B34" s="45" t="s">
        <v>102</v>
      </c>
      <c r="C34" s="12"/>
      <c r="D34" s="57">
        <v>1</v>
      </c>
      <c r="E34" s="57" t="s">
        <v>81</v>
      </c>
      <c r="F34" s="13"/>
      <c r="G34" s="11"/>
      <c r="H34" s="1">
        <f t="shared" si="5"/>
        <v>0</v>
      </c>
      <c r="I34" s="11"/>
      <c r="J34" s="1">
        <f t="shared" si="6"/>
        <v>0</v>
      </c>
      <c r="K34" s="1">
        <f t="shared" si="7"/>
        <v>0</v>
      </c>
      <c r="L34" s="1">
        <f t="shared" si="8"/>
        <v>0</v>
      </c>
      <c r="M34" s="1">
        <f t="shared" si="9"/>
        <v>0</v>
      </c>
      <c r="N34" s="1">
        <f t="shared" si="10"/>
        <v>0</v>
      </c>
      <c r="O34" s="56">
        <f t="shared" si="11"/>
        <v>0</v>
      </c>
    </row>
    <row r="35" spans="1:15" s="9" customFormat="1" ht="150.75" customHeight="1" x14ac:dyDescent="0.25">
      <c r="A35" s="55">
        <v>20</v>
      </c>
      <c r="B35" s="45" t="s">
        <v>103</v>
      </c>
      <c r="C35" s="12"/>
      <c r="D35" s="57">
        <v>1</v>
      </c>
      <c r="E35" s="57" t="s">
        <v>104</v>
      </c>
      <c r="F35" s="13"/>
      <c r="G35" s="11"/>
      <c r="H35" s="1">
        <f t="shared" si="5"/>
        <v>0</v>
      </c>
      <c r="I35" s="11"/>
      <c r="J35" s="1">
        <f t="shared" si="6"/>
        <v>0</v>
      </c>
      <c r="K35" s="1">
        <f t="shared" si="7"/>
        <v>0</v>
      </c>
      <c r="L35" s="1">
        <f t="shared" si="8"/>
        <v>0</v>
      </c>
      <c r="M35" s="1">
        <f t="shared" si="9"/>
        <v>0</v>
      </c>
      <c r="N35" s="1">
        <f t="shared" si="10"/>
        <v>0</v>
      </c>
      <c r="O35" s="56">
        <f t="shared" si="11"/>
        <v>0</v>
      </c>
    </row>
    <row r="36" spans="1:15" s="9" customFormat="1" ht="42" customHeight="1" thickBot="1" x14ac:dyDescent="0.3">
      <c r="A36" s="90" t="s">
        <v>26</v>
      </c>
      <c r="B36" s="91"/>
      <c r="C36" s="91"/>
      <c r="D36" s="91"/>
      <c r="E36" s="91"/>
      <c r="F36" s="91"/>
      <c r="G36" s="91"/>
      <c r="H36" s="91"/>
      <c r="I36" s="91"/>
      <c r="J36" s="91"/>
      <c r="K36" s="92"/>
      <c r="L36" s="103" t="s">
        <v>27</v>
      </c>
      <c r="M36" s="104"/>
      <c r="N36" s="104"/>
      <c r="O36" s="54">
        <f>SUMIF(G:G,0%,L:L)+SUMIF(G:G,"",L:L)</f>
        <v>0</v>
      </c>
    </row>
    <row r="37" spans="1:15" s="9" customFormat="1" ht="39" customHeight="1" x14ac:dyDescent="0.25">
      <c r="A37" s="74" t="s">
        <v>78</v>
      </c>
      <c r="B37" s="75"/>
      <c r="C37" s="75"/>
      <c r="D37" s="75"/>
      <c r="E37" s="75"/>
      <c r="F37" s="75"/>
      <c r="G37" s="75"/>
      <c r="H37" s="75"/>
      <c r="I37" s="75"/>
      <c r="J37" s="75"/>
      <c r="K37" s="76"/>
      <c r="L37" s="97" t="s">
        <v>28</v>
      </c>
      <c r="M37" s="98"/>
      <c r="N37" s="98"/>
      <c r="O37" s="33">
        <f>SUMIF(G:G,5%,L:L)</f>
        <v>0</v>
      </c>
    </row>
    <row r="38" spans="1:15" s="9" customFormat="1" ht="30" customHeight="1" x14ac:dyDescent="0.25">
      <c r="A38" s="77"/>
      <c r="B38" s="78"/>
      <c r="C38" s="78"/>
      <c r="D38" s="78"/>
      <c r="E38" s="78"/>
      <c r="F38" s="78"/>
      <c r="G38" s="78"/>
      <c r="H38" s="78"/>
      <c r="I38" s="78"/>
      <c r="J38" s="78"/>
      <c r="K38" s="79"/>
      <c r="L38" s="97" t="s">
        <v>29</v>
      </c>
      <c r="M38" s="98"/>
      <c r="N38" s="98"/>
      <c r="O38" s="33">
        <f>SUMIF(G:G,19%,L:L)</f>
        <v>0</v>
      </c>
    </row>
    <row r="39" spans="1:15" s="9" customFormat="1" ht="30" customHeight="1" x14ac:dyDescent="0.25">
      <c r="A39" s="77"/>
      <c r="B39" s="78"/>
      <c r="C39" s="78"/>
      <c r="D39" s="78"/>
      <c r="E39" s="78"/>
      <c r="F39" s="78"/>
      <c r="G39" s="78"/>
      <c r="H39" s="78"/>
      <c r="I39" s="78"/>
      <c r="J39" s="78"/>
      <c r="K39" s="79"/>
      <c r="L39" s="99" t="s">
        <v>22</v>
      </c>
      <c r="M39" s="100"/>
      <c r="N39" s="100"/>
      <c r="O39" s="34">
        <f>SUM(O36:O38)</f>
        <v>0</v>
      </c>
    </row>
    <row r="40" spans="1:15" s="9" customFormat="1" ht="30" customHeight="1" x14ac:dyDescent="0.25">
      <c r="A40" s="77"/>
      <c r="B40" s="78"/>
      <c r="C40" s="78"/>
      <c r="D40" s="78"/>
      <c r="E40" s="78"/>
      <c r="F40" s="78"/>
      <c r="G40" s="78"/>
      <c r="H40" s="78"/>
      <c r="I40" s="78"/>
      <c r="J40" s="78"/>
      <c r="K40" s="79"/>
      <c r="L40" s="101" t="s">
        <v>30</v>
      </c>
      <c r="M40" s="102"/>
      <c r="N40" s="102"/>
      <c r="O40" s="35">
        <f>ROUND(O37*5%,0)</f>
        <v>0</v>
      </c>
    </row>
    <row r="41" spans="1:15" s="9" customFormat="1" ht="30" customHeight="1" x14ac:dyDescent="0.25">
      <c r="A41" s="77"/>
      <c r="B41" s="78"/>
      <c r="C41" s="78"/>
      <c r="D41" s="78"/>
      <c r="E41" s="78"/>
      <c r="F41" s="78"/>
      <c r="G41" s="78"/>
      <c r="H41" s="78"/>
      <c r="I41" s="78"/>
      <c r="J41" s="78"/>
      <c r="K41" s="79"/>
      <c r="L41" s="101" t="s">
        <v>31</v>
      </c>
      <c r="M41" s="102"/>
      <c r="N41" s="102"/>
      <c r="O41" s="33">
        <f>ROUND(O38*19%,0)</f>
        <v>0</v>
      </c>
    </row>
    <row r="42" spans="1:15" s="9" customFormat="1" ht="30" customHeight="1" x14ac:dyDescent="0.25">
      <c r="A42" s="77"/>
      <c r="B42" s="78"/>
      <c r="C42" s="78"/>
      <c r="D42" s="78"/>
      <c r="E42" s="78"/>
      <c r="F42" s="78"/>
      <c r="G42" s="78"/>
      <c r="H42" s="78"/>
      <c r="I42" s="78"/>
      <c r="J42" s="78"/>
      <c r="K42" s="79"/>
      <c r="L42" s="99" t="s">
        <v>32</v>
      </c>
      <c r="M42" s="100"/>
      <c r="N42" s="100"/>
      <c r="O42" s="34">
        <f>SUM(O40:O41)</f>
        <v>0</v>
      </c>
    </row>
    <row r="43" spans="1:15" s="9" customFormat="1" ht="30" customHeight="1" x14ac:dyDescent="0.25">
      <c r="A43" s="77"/>
      <c r="B43" s="78"/>
      <c r="C43" s="78"/>
      <c r="D43" s="78"/>
      <c r="E43" s="78"/>
      <c r="F43" s="78"/>
      <c r="G43" s="78"/>
      <c r="H43" s="78"/>
      <c r="I43" s="78"/>
      <c r="J43" s="78"/>
      <c r="K43" s="79"/>
      <c r="L43" s="97" t="s">
        <v>33</v>
      </c>
      <c r="M43" s="98"/>
      <c r="N43" s="98"/>
      <c r="O43" s="33">
        <f>SUMIF(I:I,8%,N:N)</f>
        <v>0</v>
      </c>
    </row>
    <row r="44" spans="1:15" s="9" customFormat="1" ht="37.5" customHeight="1" x14ac:dyDescent="0.25">
      <c r="A44" s="77"/>
      <c r="B44" s="78"/>
      <c r="C44" s="78"/>
      <c r="D44" s="78"/>
      <c r="E44" s="78"/>
      <c r="F44" s="78"/>
      <c r="G44" s="78"/>
      <c r="H44" s="78"/>
      <c r="I44" s="78"/>
      <c r="J44" s="78"/>
      <c r="K44" s="79"/>
      <c r="L44" s="95" t="s">
        <v>34</v>
      </c>
      <c r="M44" s="96"/>
      <c r="N44" s="96"/>
      <c r="O44" s="34">
        <f>SUM(O43)</f>
        <v>0</v>
      </c>
    </row>
    <row r="45" spans="1:15" s="9" customFormat="1" ht="32.25" customHeight="1" thickBot="1" x14ac:dyDescent="0.3">
      <c r="A45" s="80"/>
      <c r="B45" s="81"/>
      <c r="C45" s="81"/>
      <c r="D45" s="81"/>
      <c r="E45" s="81"/>
      <c r="F45" s="81"/>
      <c r="G45" s="81"/>
      <c r="H45" s="81"/>
      <c r="I45" s="81"/>
      <c r="J45" s="81"/>
      <c r="K45" s="82"/>
      <c r="L45" s="93" t="s">
        <v>35</v>
      </c>
      <c r="M45" s="94"/>
      <c r="N45" s="94"/>
      <c r="O45" s="36">
        <f>+O39+O42+O44</f>
        <v>0</v>
      </c>
    </row>
    <row r="47" spans="1:15" ht="50.1" customHeight="1" thickBot="1" x14ac:dyDescent="0.3">
      <c r="B47" s="83"/>
      <c r="C47" s="83"/>
    </row>
    <row r="48" spans="1:15" x14ac:dyDescent="0.25">
      <c r="B48" s="61" t="s">
        <v>36</v>
      </c>
      <c r="C48" s="61"/>
    </row>
    <row r="49" spans="1:17" ht="15" customHeight="1" x14ac:dyDescent="0.25">
      <c r="M49" s="38"/>
      <c r="N49" s="39"/>
      <c r="O49" s="40"/>
    </row>
    <row r="50" spans="1:17" ht="15.75" customHeight="1" x14ac:dyDescent="0.25">
      <c r="M50" s="38"/>
      <c r="N50" s="39"/>
      <c r="O50" s="40"/>
    </row>
    <row r="51" spans="1:17" ht="15" customHeight="1" x14ac:dyDescent="0.25">
      <c r="A51" s="10" t="s">
        <v>37</v>
      </c>
      <c r="M51" s="38"/>
      <c r="N51" s="39"/>
      <c r="O51" s="40"/>
    </row>
    <row r="52" spans="1:17" x14ac:dyDescent="0.25">
      <c r="A52" s="60" t="s">
        <v>38</v>
      </c>
      <c r="B52" s="60"/>
      <c r="C52" s="60"/>
      <c r="D52" s="60"/>
      <c r="E52" s="60"/>
      <c r="F52" s="60"/>
      <c r="G52" s="60"/>
      <c r="H52" s="60"/>
      <c r="I52" s="60"/>
      <c r="J52" s="60"/>
      <c r="K52" s="60"/>
      <c r="L52" s="60"/>
      <c r="M52" s="60"/>
      <c r="N52" s="60"/>
      <c r="O52" s="60"/>
      <c r="P52" s="2"/>
      <c r="Q52" s="2"/>
    </row>
    <row r="53" spans="1:17" ht="15" customHeight="1" x14ac:dyDescent="0.25">
      <c r="A53" s="59" t="s">
        <v>39</v>
      </c>
      <c r="B53" s="59"/>
      <c r="C53" s="59"/>
      <c r="D53" s="59"/>
      <c r="E53" s="59"/>
      <c r="F53" s="59"/>
      <c r="G53" s="59"/>
      <c r="H53" s="59"/>
      <c r="I53" s="59"/>
      <c r="J53" s="59"/>
      <c r="K53" s="59"/>
      <c r="L53" s="59"/>
      <c r="M53" s="59"/>
      <c r="N53" s="59"/>
      <c r="O53" s="59"/>
      <c r="P53" s="37"/>
      <c r="Q53" s="37"/>
    </row>
    <row r="54" spans="1:17" x14ac:dyDescent="0.25">
      <c r="A54" s="58" t="s">
        <v>40</v>
      </c>
      <c r="B54" s="58"/>
      <c r="C54" s="58"/>
      <c r="D54" s="58"/>
      <c r="E54" s="58"/>
      <c r="F54" s="58"/>
      <c r="G54" s="58"/>
      <c r="H54" s="58"/>
      <c r="I54" s="58"/>
      <c r="J54" s="58"/>
      <c r="K54" s="58"/>
      <c r="L54" s="58"/>
      <c r="M54" s="58"/>
      <c r="N54" s="58"/>
      <c r="O54" s="58"/>
      <c r="P54" s="5"/>
      <c r="Q54" s="5"/>
    </row>
    <row r="55" spans="1:17" x14ac:dyDescent="0.25">
      <c r="A55" s="58" t="s">
        <v>41</v>
      </c>
      <c r="B55" s="58"/>
      <c r="C55" s="58"/>
      <c r="D55" s="58"/>
      <c r="E55" s="58"/>
      <c r="F55" s="58"/>
      <c r="G55" s="58"/>
      <c r="H55" s="58"/>
      <c r="I55" s="58"/>
      <c r="J55" s="58"/>
      <c r="K55" s="58"/>
      <c r="L55" s="58"/>
      <c r="M55" s="58"/>
      <c r="N55" s="58"/>
      <c r="O55" s="58"/>
      <c r="P55" s="5"/>
      <c r="Q55" s="5"/>
    </row>
    <row r="56" spans="1:17" x14ac:dyDescent="0.25">
      <c r="K56" s="2"/>
      <c r="L56" s="2"/>
      <c r="M56" s="2"/>
      <c r="N56" s="2"/>
    </row>
    <row r="98" spans="11:15" s="2" customFormat="1" x14ac:dyDescent="0.25">
      <c r="K98" s="4"/>
      <c r="L98" s="4"/>
      <c r="M98" s="4"/>
      <c r="N98" s="4"/>
      <c r="O98" s="4"/>
    </row>
    <row r="99" spans="11:15" s="2" customFormat="1" x14ac:dyDescent="0.25">
      <c r="K99" s="4"/>
      <c r="L99" s="4"/>
      <c r="M99" s="4"/>
      <c r="N99" s="4"/>
      <c r="O99" s="4"/>
    </row>
    <row r="100" spans="11:15" s="2" customFormat="1" x14ac:dyDescent="0.25">
      <c r="K100" s="4"/>
      <c r="L100" s="4"/>
      <c r="M100" s="4"/>
      <c r="N100" s="4"/>
      <c r="O100" s="4"/>
    </row>
    <row r="101" spans="11:15" s="2" customFormat="1" x14ac:dyDescent="0.25">
      <c r="K101" s="4"/>
      <c r="L101" s="4"/>
      <c r="M101" s="4"/>
      <c r="N101" s="4"/>
      <c r="O101" s="4"/>
    </row>
  </sheetData>
  <sheetProtection algorithmName="SHA-512" hashValue="wtpBgId2/DhyuGkzHF8uh8Pe/gs4hV6iAMjRuNkQumPCD931R+nUmgt3tWl0MWUwhQiYjAShzZPh/F7CATyzPQ==" saltValue="t7h6yxVO5ARsNKepL1OVEw==" spinCount="100000" sheet="1" selectLockedCells="1"/>
  <mergeCells count="35">
    <mergeCell ref="L40:N40"/>
    <mergeCell ref="L39:N39"/>
    <mergeCell ref="L38:N38"/>
    <mergeCell ref="L37:N37"/>
    <mergeCell ref="L36:N36"/>
    <mergeCell ref="L45:N45"/>
    <mergeCell ref="L44:N44"/>
    <mergeCell ref="L43:N43"/>
    <mergeCell ref="L42:N42"/>
    <mergeCell ref="L41:N41"/>
    <mergeCell ref="A37:K45"/>
    <mergeCell ref="F9:I9"/>
    <mergeCell ref="B47:C47"/>
    <mergeCell ref="A9:B11"/>
    <mergeCell ref="D9:E9"/>
    <mergeCell ref="D11:E11"/>
    <mergeCell ref="A36:K36"/>
    <mergeCell ref="M11:N11"/>
    <mergeCell ref="M9:N9"/>
    <mergeCell ref="K9:L9"/>
    <mergeCell ref="K11:L11"/>
    <mergeCell ref="F11:I11"/>
    <mergeCell ref="A2:A5"/>
    <mergeCell ref="B2:M2"/>
    <mergeCell ref="N2:O2"/>
    <mergeCell ref="B3:M3"/>
    <mergeCell ref="N3:O3"/>
    <mergeCell ref="B4:M5"/>
    <mergeCell ref="N4:O4"/>
    <mergeCell ref="N5:O5"/>
    <mergeCell ref="A55:O55"/>
    <mergeCell ref="A54:O54"/>
    <mergeCell ref="A53:O53"/>
    <mergeCell ref="A52:O52"/>
    <mergeCell ref="B48:C4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3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29" orientation="landscape" r:id="rId1"/>
  <rowBreaks count="2" manualBreakCount="2">
    <brk id="27" max="14" man="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G14:G35</xm:sqref>
        </x14:dataValidation>
        <x14:dataValidation type="list" allowBlank="1" showInputMessage="1" showErrorMessage="1" xr:uid="{00000000-0002-0000-0000-000008000000}">
          <x14:formula1>
            <xm:f>Cálculos!$F$7:$F$8</xm:f>
          </x14:formula1>
          <xm:sqref>I14:I35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8" bestFit="1" customWidth="1"/>
    <col min="6" max="6" width="15" style="32" bestFit="1" customWidth="1"/>
  </cols>
  <sheetData>
    <row r="6" spans="2:6" x14ac:dyDescent="0.25">
      <c r="B6" s="14" t="s">
        <v>9</v>
      </c>
      <c r="D6" s="26" t="s">
        <v>42</v>
      </c>
      <c r="F6" s="29" t="s">
        <v>43</v>
      </c>
    </row>
    <row r="7" spans="2:6" x14ac:dyDescent="0.25">
      <c r="B7" s="2" t="s">
        <v>44</v>
      </c>
      <c r="D7" s="27">
        <v>0</v>
      </c>
      <c r="F7" s="30">
        <v>0.08</v>
      </c>
    </row>
    <row r="8" spans="2:6" x14ac:dyDescent="0.25">
      <c r="B8" s="2" t="s">
        <v>45</v>
      </c>
      <c r="D8" s="27">
        <v>0.05</v>
      </c>
      <c r="F8" s="31">
        <v>0</v>
      </c>
    </row>
    <row r="9" spans="2:6" x14ac:dyDescent="0.25">
      <c r="B9" s="2" t="s">
        <v>46</v>
      </c>
      <c r="D9" s="27">
        <v>0.19</v>
      </c>
    </row>
    <row r="10" spans="2:6" x14ac:dyDescent="0.25">
      <c r="D10" s="2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2"/>
    </row>
    <row r="3" spans="2:11" ht="15" customHeight="1" x14ac:dyDescent="0.25">
      <c r="B3" s="125"/>
      <c r="C3" s="125"/>
      <c r="D3" s="116" t="s">
        <v>2</v>
      </c>
      <c r="E3" s="118"/>
      <c r="F3" s="118"/>
      <c r="G3" s="118"/>
      <c r="H3" s="117"/>
      <c r="I3" s="116" t="s">
        <v>77</v>
      </c>
      <c r="J3" s="117"/>
      <c r="K3" s="51"/>
    </row>
    <row r="4" spans="2:11" ht="15" customHeight="1" x14ac:dyDescent="0.25">
      <c r="B4" s="125"/>
      <c r="C4" s="125"/>
      <c r="D4" s="119" t="s">
        <v>3</v>
      </c>
      <c r="E4" s="120"/>
      <c r="F4" s="120"/>
      <c r="G4" s="120"/>
      <c r="H4" s="121"/>
      <c r="I4" s="116" t="s">
        <v>79</v>
      </c>
      <c r="J4" s="117"/>
      <c r="K4" s="51"/>
    </row>
    <row r="5" spans="2:11" ht="15" customHeight="1" x14ac:dyDescent="0.25">
      <c r="B5" s="125"/>
      <c r="C5" s="125"/>
      <c r="D5" s="122"/>
      <c r="E5" s="123"/>
      <c r="F5" s="123"/>
      <c r="G5" s="123"/>
      <c r="H5" s="124"/>
      <c r="I5" s="116" t="s">
        <v>47</v>
      </c>
      <c r="J5" s="117"/>
      <c r="K5" s="51"/>
    </row>
    <row r="6" spans="2:11" x14ac:dyDescent="0.25">
      <c r="K6" s="43"/>
    </row>
    <row r="7" spans="2:11" ht="15.75" customHeight="1" x14ac:dyDescent="0.25">
      <c r="B7" s="114" t="s">
        <v>48</v>
      </c>
      <c r="C7" s="114"/>
      <c r="D7" s="114"/>
      <c r="E7" s="114"/>
      <c r="F7" s="114"/>
      <c r="G7" s="114"/>
      <c r="H7" s="114"/>
      <c r="I7" s="114"/>
      <c r="J7" s="114"/>
      <c r="K7" s="48"/>
    </row>
    <row r="8" spans="2:11" ht="15.75" customHeight="1" x14ac:dyDescent="0.25">
      <c r="B8" s="111" t="s">
        <v>49</v>
      </c>
      <c r="C8" s="111" t="s">
        <v>50</v>
      </c>
      <c r="D8" s="111"/>
      <c r="E8" s="111"/>
      <c r="F8" s="111"/>
      <c r="G8" s="114" t="s">
        <v>51</v>
      </c>
      <c r="H8" s="114"/>
      <c r="I8" s="114"/>
      <c r="J8" s="114"/>
      <c r="K8" s="48"/>
    </row>
    <row r="9" spans="2:11" ht="15.75" customHeight="1" x14ac:dyDescent="0.25">
      <c r="B9" s="111"/>
      <c r="C9" s="47" t="s">
        <v>52</v>
      </c>
      <c r="D9" s="47" t="s">
        <v>53</v>
      </c>
      <c r="E9" s="111" t="s">
        <v>54</v>
      </c>
      <c r="F9" s="111"/>
      <c r="G9" s="114"/>
      <c r="H9" s="114"/>
      <c r="I9" s="114"/>
      <c r="J9" s="114"/>
      <c r="K9" s="48"/>
    </row>
    <row r="10" spans="2:11" ht="15.75" customHeight="1" x14ac:dyDescent="0.25">
      <c r="B10" s="45">
        <v>1</v>
      </c>
      <c r="C10" s="45">
        <v>2021</v>
      </c>
      <c r="D10" s="45">
        <v>5</v>
      </c>
      <c r="E10" s="112">
        <v>24</v>
      </c>
      <c r="F10" s="112"/>
      <c r="G10" s="126" t="s">
        <v>55</v>
      </c>
      <c r="H10" s="126"/>
      <c r="I10" s="126"/>
      <c r="J10" s="126"/>
      <c r="K10" s="50"/>
    </row>
    <row r="11" spans="2:11" ht="57.75" customHeight="1" x14ac:dyDescent="0.25">
      <c r="B11" s="45">
        <v>2</v>
      </c>
      <c r="C11" s="45">
        <v>2022</v>
      </c>
      <c r="D11" s="45">
        <v>5</v>
      </c>
      <c r="E11" s="105">
        <v>31</v>
      </c>
      <c r="F11" s="106"/>
      <c r="G11" s="107" t="s">
        <v>56</v>
      </c>
      <c r="H11" s="108"/>
      <c r="I11" s="108"/>
      <c r="J11" s="109"/>
      <c r="K11" s="50"/>
    </row>
    <row r="12" spans="2:11" ht="82.5" customHeight="1" x14ac:dyDescent="0.25">
      <c r="B12" s="45">
        <v>3</v>
      </c>
      <c r="C12" s="45">
        <v>2022</v>
      </c>
      <c r="D12" s="45">
        <v>7</v>
      </c>
      <c r="E12" s="105">
        <v>27</v>
      </c>
      <c r="F12" s="106"/>
      <c r="G12" s="107" t="s">
        <v>57</v>
      </c>
      <c r="H12" s="108"/>
      <c r="I12" s="108"/>
      <c r="J12" s="109"/>
      <c r="K12" s="50"/>
    </row>
    <row r="13" spans="2:11" ht="100.5" customHeight="1" x14ac:dyDescent="0.25">
      <c r="B13" s="45">
        <v>4</v>
      </c>
      <c r="C13" s="45">
        <v>2023</v>
      </c>
      <c r="D13" s="45">
        <v>11</v>
      </c>
      <c r="E13" s="105">
        <v>30</v>
      </c>
      <c r="F13" s="106"/>
      <c r="G13" s="107" t="s">
        <v>72</v>
      </c>
      <c r="H13" s="108"/>
      <c r="I13" s="108"/>
      <c r="J13" s="109"/>
      <c r="K13" s="50"/>
    </row>
    <row r="14" spans="2:11" ht="70.5" customHeight="1" x14ac:dyDescent="0.25">
      <c r="B14" s="45">
        <v>5</v>
      </c>
      <c r="C14" s="45">
        <v>2024</v>
      </c>
      <c r="D14" s="53" t="s">
        <v>71</v>
      </c>
      <c r="E14" s="105">
        <v>27</v>
      </c>
      <c r="F14" s="106"/>
      <c r="G14" s="107" t="s">
        <v>73</v>
      </c>
      <c r="H14" s="108"/>
      <c r="I14" s="108"/>
      <c r="J14" s="109"/>
      <c r="K14" s="50"/>
    </row>
    <row r="15" spans="2:11" ht="76.5" customHeight="1" x14ac:dyDescent="0.25">
      <c r="B15" s="45">
        <v>6</v>
      </c>
      <c r="C15" s="45">
        <v>2024</v>
      </c>
      <c r="D15" s="53" t="s">
        <v>74</v>
      </c>
      <c r="E15" s="105"/>
      <c r="F15" s="106"/>
      <c r="G15" s="107" t="s">
        <v>76</v>
      </c>
      <c r="H15" s="108"/>
      <c r="I15" s="108"/>
      <c r="J15" s="109"/>
      <c r="K15" s="50"/>
    </row>
    <row r="16" spans="2:11" ht="15.75" customHeight="1" x14ac:dyDescent="0.25">
      <c r="B16" s="111" t="s">
        <v>58</v>
      </c>
      <c r="C16" s="111"/>
      <c r="D16" s="111"/>
      <c r="E16" s="111"/>
      <c r="F16" s="111"/>
      <c r="G16" s="111"/>
      <c r="H16" s="111"/>
      <c r="I16" s="111"/>
      <c r="J16" s="111"/>
      <c r="K16" s="46"/>
    </row>
    <row r="17" spans="2:11" x14ac:dyDescent="0.25">
      <c r="B17" s="111" t="s">
        <v>59</v>
      </c>
      <c r="C17" s="111"/>
      <c r="D17" s="111"/>
      <c r="E17" s="111"/>
      <c r="F17" s="111" t="s">
        <v>60</v>
      </c>
      <c r="G17" s="111"/>
      <c r="H17" s="111"/>
      <c r="I17" s="111"/>
      <c r="J17" s="111"/>
      <c r="K17" s="46"/>
    </row>
    <row r="18" spans="2:11" ht="15.75" customHeight="1" x14ac:dyDescent="0.25">
      <c r="B18" s="112" t="s">
        <v>61</v>
      </c>
      <c r="C18" s="112"/>
      <c r="D18" s="112"/>
      <c r="E18" s="112"/>
      <c r="F18" s="112" t="s">
        <v>75</v>
      </c>
      <c r="G18" s="112"/>
      <c r="H18" s="112"/>
      <c r="I18" s="112"/>
      <c r="J18" s="112"/>
      <c r="K18" s="44"/>
    </row>
    <row r="19" spans="2:11" x14ac:dyDescent="0.25">
      <c r="B19" s="111" t="s">
        <v>62</v>
      </c>
      <c r="C19" s="111"/>
      <c r="D19" s="111"/>
      <c r="E19" s="111"/>
      <c r="F19" s="111"/>
      <c r="G19" s="111"/>
      <c r="H19" s="111"/>
      <c r="I19" s="111"/>
      <c r="J19" s="111"/>
      <c r="K19" s="46"/>
    </row>
    <row r="20" spans="2:11" x14ac:dyDescent="0.25">
      <c r="B20" s="111" t="s">
        <v>59</v>
      </c>
      <c r="C20" s="111"/>
      <c r="D20" s="111"/>
      <c r="E20" s="111"/>
      <c r="F20" s="111" t="s">
        <v>60</v>
      </c>
      <c r="G20" s="111"/>
      <c r="H20" s="111"/>
      <c r="I20" s="111"/>
      <c r="J20" s="111"/>
      <c r="K20" s="46"/>
    </row>
    <row r="21" spans="2:11" ht="15.75" customHeight="1" x14ac:dyDescent="0.25">
      <c r="B21" s="113" t="s">
        <v>63</v>
      </c>
      <c r="C21" s="113"/>
      <c r="D21" s="113"/>
      <c r="E21" s="113"/>
      <c r="F21" s="113" t="s">
        <v>64</v>
      </c>
      <c r="G21" s="113"/>
      <c r="H21" s="113"/>
      <c r="I21" s="113"/>
      <c r="J21" s="113"/>
      <c r="K21" s="49"/>
    </row>
    <row r="22" spans="2:11" ht="15.75" customHeight="1" x14ac:dyDescent="0.25">
      <c r="B22" s="114" t="s">
        <v>65</v>
      </c>
      <c r="C22" s="114"/>
      <c r="D22" s="114"/>
      <c r="E22" s="114"/>
      <c r="F22" s="114"/>
      <c r="G22" s="114"/>
      <c r="H22" s="114"/>
      <c r="I22" s="114"/>
      <c r="J22" s="114"/>
      <c r="K22" s="48"/>
    </row>
    <row r="23" spans="2:11" x14ac:dyDescent="0.25">
      <c r="B23" s="111" t="s">
        <v>59</v>
      </c>
      <c r="C23" s="111"/>
      <c r="D23" s="111"/>
      <c r="E23" s="111" t="s">
        <v>60</v>
      </c>
      <c r="F23" s="111"/>
      <c r="G23" s="111"/>
      <c r="H23" s="111" t="s">
        <v>66</v>
      </c>
      <c r="I23" s="111"/>
      <c r="J23" s="111"/>
      <c r="K23" s="46"/>
    </row>
    <row r="24" spans="2:11" x14ac:dyDescent="0.25">
      <c r="B24" s="111"/>
      <c r="C24" s="111"/>
      <c r="D24" s="111"/>
      <c r="E24" s="111"/>
      <c r="F24" s="111"/>
      <c r="G24" s="111"/>
      <c r="H24" s="47" t="s">
        <v>52</v>
      </c>
      <c r="I24" s="47" t="s">
        <v>53</v>
      </c>
      <c r="J24" s="47" t="s">
        <v>54</v>
      </c>
      <c r="K24" s="46"/>
    </row>
    <row r="25" spans="2:11" x14ac:dyDescent="0.25">
      <c r="B25" s="112" t="s">
        <v>67</v>
      </c>
      <c r="C25" s="112"/>
      <c r="D25" s="112"/>
      <c r="E25" s="113" t="s">
        <v>68</v>
      </c>
      <c r="F25" s="113"/>
      <c r="G25" s="113"/>
      <c r="H25" s="45">
        <v>2024</v>
      </c>
      <c r="I25" s="53" t="s">
        <v>74</v>
      </c>
      <c r="J25" s="45"/>
      <c r="K25" s="44"/>
    </row>
    <row r="26" spans="2:11" x14ac:dyDescent="0.25">
      <c r="K26" s="43"/>
    </row>
    <row r="27" spans="2:11" ht="56.25" customHeight="1" x14ac:dyDescent="0.25">
      <c r="B27" s="43"/>
      <c r="C27" s="110" t="s">
        <v>69</v>
      </c>
      <c r="D27" s="110"/>
      <c r="E27" s="110"/>
      <c r="F27" s="110"/>
      <c r="G27" s="110"/>
      <c r="H27" s="110"/>
      <c r="I27" s="110"/>
      <c r="K27" s="43"/>
    </row>
    <row r="28" spans="2:11" ht="16.5" customHeight="1" x14ac:dyDescent="0.25">
      <c r="E28" s="115" t="s">
        <v>70</v>
      </c>
      <c r="F28" s="115"/>
      <c r="G28" s="115"/>
      <c r="H28" s="115"/>
      <c r="I28" s="115"/>
      <c r="J28" s="115"/>
      <c r="K28" s="42"/>
    </row>
    <row r="29" spans="2:11" x14ac:dyDescent="0.25">
      <c r="B29" s="43"/>
      <c r="C29" s="43"/>
      <c r="D29" s="43"/>
      <c r="E29" s="115"/>
      <c r="F29" s="115"/>
      <c r="G29" s="115"/>
      <c r="H29" s="115"/>
      <c r="I29" s="115"/>
      <c r="J29" s="115"/>
      <c r="K29" s="42"/>
    </row>
    <row r="30" spans="2:11" ht="15" customHeight="1" x14ac:dyDescent="0.25">
      <c r="C30" s="41"/>
      <c r="D30" s="41"/>
      <c r="E30" s="41"/>
      <c r="F30" s="41"/>
      <c r="G30" s="41"/>
      <c r="H30" s="41"/>
    </row>
    <row r="31" spans="2:11" x14ac:dyDescent="0.25">
      <c r="B31" s="41"/>
      <c r="C31" s="41"/>
      <c r="D31" s="41"/>
      <c r="E31" s="41"/>
      <c r="F31" s="41"/>
      <c r="G31" s="41"/>
      <c r="H31" s="4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cp:lastPrinted>2024-07-22T22:04:40Z</cp:lastPrinted>
  <dcterms:created xsi:type="dcterms:W3CDTF">2017-04-28T13:22:52Z</dcterms:created>
  <dcterms:modified xsi:type="dcterms:W3CDTF">2024-08-23T21:29:30Z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