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56 PRUEBAS PSICOTECNICAS/"/>
    </mc:Choice>
  </mc:AlternateContent>
  <xr:revisionPtr revIDLastSave="436" documentId="13_ncr:1_{F325527D-AE3E-4150-8C66-BA9D114568FD}" xr6:coauthVersionLast="47" xr6:coauthVersionMax="47" xr10:uidLastSave="{348DAAFB-157D-42A0-9D4C-394297E72EC7}"/>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L15" i="7"/>
  <c r="J15" i="7"/>
  <c r="H15" i="7"/>
  <c r="K15" i="7" s="1"/>
  <c r="L14" i="7"/>
  <c r="N14" i="7" s="1"/>
  <c r="J14" i="7"/>
  <c r="H14" i="7"/>
  <c r="K14" i="7" s="1"/>
  <c r="O21" i="7"/>
  <c r="K16" i="7" l="1"/>
  <c r="N16" i="7"/>
  <c r="O16" i="7" s="1"/>
  <c r="M14" i="7"/>
  <c r="O14" i="7" s="1"/>
  <c r="N15" i="7"/>
  <c r="M15" i="7"/>
  <c r="O19" i="7"/>
  <c r="O18" i="7"/>
  <c r="O15" i="7" l="1"/>
  <c r="O17" i="7"/>
  <c r="O20" i="7" s="1"/>
  <c r="O24" i="7"/>
  <c r="O25" i="7" s="1"/>
  <c r="O22" i="7" l="1"/>
  <c r="O23" i="7" s="1"/>
  <c r="O26" i="7" s="1"/>
</calcChain>
</file>

<file path=xl/sharedStrings.xml><?xml version="1.0" encoding="utf-8"?>
<sst xmlns="http://schemas.openxmlformats.org/spreadsheetml/2006/main" count="102" uniqueCount="86">
  <si>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</si>
  <si>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</si>
  <si>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</si>
  <si>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</si>
  <si>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</si>
  <si>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</si>
  <si>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</si>
  <si>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</si>
  <si>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</si>
  <si>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</si>
  <si>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</si>
  <si>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</si>
  <si>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</si>
  <si>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</si>
  <si>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</si>
  <si>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</si>
  <si>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</si>
  <si>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</si>
  <si>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</si>
  <si>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</si>
  <si>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</si>
  <si>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</si>
  <si>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</si>
  <si>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</si>
  <si>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</si>
  <si>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</si>
  <si>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</si>
  <si>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</si>
  <si>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</si>
  <si>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</si>
  <si>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</si>
  <si>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</si>
  <si>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</si>
  <si>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</si>
  <si>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</si>
  <si>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</si>
  <si>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</si>
  <si>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</si>
  <si>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</si>
  <si>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</si>
  <si>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</si>
  <si>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</si>
  <si>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</si>
  <si>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</si>
  <si>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</si>
  <si>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</si>
  <si>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</si>
  <si>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</si>
  <si>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</si>
  <si>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</si>
  <si>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</si>
  <si>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</si>
  <si>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</si>
  <si>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</si>
  <si>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</si>
  <si>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</si>
  <si>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</si>
  <si>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</si>
  <si>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</si>
  <si>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</si>
  <si>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</si>
  <si>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</si>
  <si>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</si>
  <si>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</si>
  <si>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</si>
  <si>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</si>
  <si>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</si>
  <si>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</si>
  <si>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</si>
  <si>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</si>
  <si>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</si>
  <si>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</si>
  <si>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</si>
  <si>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</si>
  <si>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</si>
  <si>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</si>
  <si>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</si>
  <si>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</si>
  <si>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</si>
  <si>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</si>
  <si>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</si>
  <si>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</si>
  <si>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Prueba Vocacional ESTUDIANTES 
Pruebas psicotécnicas para realizar proceso selección vocacional donde se debe evaluar las preferencias profesionales y vocacionales, a través de la identificación de intereses, actitudes, motivaciones, competencias personales, fortalezas y competencias/aptitudes (Verbal, Numérica, Abstracta, Espacial, Mecánica) de los aspirantes a la Universidad de Cundinamarca. 
PRUEBAS PSICOTÉCNICA ONLINE USO ILIMITADO.</t>
  </si>
  <si>
    <t>Servicio de Prueba Personalidad ESTUDIANTES 
Pruebas psicotécnicas para realizar proceso de selección donde se debe evaluar los siguientes aspectos y rasgos de la personalidad relacionados con Cultura General, Compromiso Social y Valores Humanos en los aspirantes de la Universidad de Cundinamarca, En los cuales se pueda evaluar las siguientes competencias comportamentales: Energía (Dinamismo – Dominancia), Amabilidad (Cooperatividad – Cordialidad), Tenacidad (Escrupulosidad – Perseverancia), Estabilidad Emocional (Control de las Emociones) y Apertura Mental (Apertura a la cultura - Apertura a la experiencia). 
PRUEBAS PSICOTÉCNICA ONLINE USO ILIMITADO.</t>
  </si>
  <si>
    <t>Servicios de Pruebas psicotécnicas online de Selección para realizar proceso de selección donde se debe evaluar aptitudes, habilidades, competencias funcionales y comportamentales en los procesos de selección y/o convocatoria de aspirantes directivos, administrativos, docentes, entre otros de la Universidad de Cundinamarca. </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</si>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</sst>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3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43" fontId="3" fillId="0" borderId="40" xfId="4" applyFont="1" applyBorder="1" applyAlignment="1" applyProtection="1">
      <alignment vertical="center"/>
      <protection hidden="1"/>
    </xf>
    <xf numFmtId="0" fontId="1" fillId="0" borderId="1" xfId="0" applyFont="1" applyBorder="1" applyAlignment="1">
      <alignment horizontal="left" vertical="center" wrapText="1"/>
    </xf>
    <xf numFmtId="0" fontId="40" fillId="0" borderId="1" xfId="47" applyFont="1" applyBorder="1" applyAlignment="1">
      <alignment horizontal="center" vertical="center" wrapText="1"/>
    </xf>
    <xf numFmtId="0" fontId="1" fillId="0" borderId="0" xfId="0" applyFont="1" applyAlignment="1">
      <alignment horizontal="left" vertical="center" wrapText="1"/>
    </xf>
    <xf numFmtId="0" fontId="1" fillId="0" borderId="42" xfId="0" applyFont="1" applyBorder="1" applyAlignment="1">
      <alignment horizontal="center" vertical="center" wrapText="1"/>
    </xf>
    <xf numFmtId="0" fontId="1" fillId="0" borderId="39" xfId="0" applyFont="1" applyBorder="1" applyAlignment="1">
      <alignment horizontal="center" vertical="center" wrapText="1"/>
    </xf>
    <xf numFmtId="43" fontId="3" fillId="0" borderId="42" xfId="3" applyFont="1" applyFill="1" applyBorder="1" applyAlignment="1" applyProtection="1">
      <alignment vertical="center"/>
      <protection hidden="1"/>
    </xf>
    <xf numFmtId="9" fontId="3" fillId="35" borderId="42" xfId="1" applyFont="1" applyFill="1" applyBorder="1" applyAlignment="1" applyProtection="1">
      <alignment vertical="center"/>
      <protection locked="0"/>
    </xf>
    <xf numFmtId="0" fontId="3" fillId="35" borderId="43" xfId="0" applyFont="1" applyFill="1" applyBorder="1" applyAlignment="1" applyProtection="1">
      <alignment vertical="center" wrapText="1"/>
      <protection locked="0"/>
    </xf>
    <xf numFmtId="0" fontId="3" fillId="35" borderId="44" xfId="0" applyFont="1" applyFill="1" applyBorder="1" applyAlignment="1" applyProtection="1">
      <alignment vertical="center" wrapText="1"/>
      <protection locked="0"/>
    </xf>
    <xf numFmtId="43" fontId="9" fillId="35" borderId="42" xfId="4" applyFont="1" applyFill="1" applyBorder="1" applyAlignment="1" applyProtection="1">
      <alignment vertical="center"/>
      <protection locked="0"/>
    </xf>
    <xf numFmtId="43" fontId="9" fillId="35" borderId="1" xfId="4" applyFont="1" applyFill="1" applyBorder="1" applyAlignment="1" applyProtection="1">
      <alignment horizontal="center" vertical="center"/>
      <protection locked="0"/>
    </xf>
    <xf numFmtId="9" fontId="3" fillId="35" borderId="42" xfId="1" applyFont="1" applyFill="1" applyBorder="1" applyAlignment="1" applyProtection="1">
      <alignment horizontal="right" vertical="center"/>
      <protection locked="0"/>
    </xf>
    <xf numFmtId="9" fontId="3" fillId="35" borderId="1" xfId="1" applyFont="1" applyFill="1" applyBorder="1" applyAlignment="1" applyProtection="1">
      <alignment horizontal="right"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41" xfId="0" applyFont="1" applyBorder="1" applyAlignment="1">
      <alignment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Normal="70" zoomScaleSheetLayoutView="100" zoomScalePageLayoutView="55" workbookViewId="0">
      <selection activeCell="C14" sqref="C14"/>
    </sheetView>
  </sheetViews>
  <sheetFormatPr baseColWidth="10" defaultColWidth="11.42578125" defaultRowHeight="15" x14ac:dyDescent="0.25"/>
  <cols>
    <col min="1" max="1" width="10.42578125" style="1" customWidth="1"/>
    <col min="2" max="2" width="61.285156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106"/>
      <c r="B2" s="107" t="s">
        <v>0</v>
      </c>
      <c r="C2" s="107"/>
      <c r="D2" s="107"/>
      <c r="E2" s="107"/>
      <c r="F2" s="107"/>
      <c r="G2" s="107"/>
      <c r="H2" s="107"/>
      <c r="I2" s="107"/>
      <c r="J2" s="107"/>
      <c r="K2" s="107"/>
      <c r="L2" s="107"/>
      <c r="M2" s="107"/>
      <c r="N2" s="108" t="s">
        <v>80</v>
      </c>
      <c r="O2" s="108"/>
    </row>
    <row r="3" spans="1:15" ht="15.75" customHeight="1" x14ac:dyDescent="0.25">
      <c r="A3" s="106"/>
      <c r="B3" s="107" t="s">
        <v>2</v>
      </c>
      <c r="C3" s="107"/>
      <c r="D3" s="107"/>
      <c r="E3" s="107"/>
      <c r="F3" s="107"/>
      <c r="G3" s="107"/>
      <c r="H3" s="107"/>
      <c r="I3" s="107"/>
      <c r="J3" s="107"/>
      <c r="K3" s="107"/>
      <c r="L3" s="107"/>
      <c r="M3" s="107"/>
      <c r="N3" s="108" t="s">
        <v>77</v>
      </c>
      <c r="O3" s="108"/>
    </row>
    <row r="4" spans="1:15" ht="16.5" customHeight="1" x14ac:dyDescent="0.25">
      <c r="A4" s="106"/>
      <c r="B4" s="107" t="s">
        <v>3</v>
      </c>
      <c r="C4" s="107"/>
      <c r="D4" s="107"/>
      <c r="E4" s="107"/>
      <c r="F4" s="107"/>
      <c r="G4" s="107"/>
      <c r="H4" s="107"/>
      <c r="I4" s="107"/>
      <c r="J4" s="107"/>
      <c r="K4" s="107"/>
      <c r="L4" s="107"/>
      <c r="M4" s="107"/>
      <c r="N4" s="108" t="s">
        <v>79</v>
      </c>
      <c r="O4" s="108"/>
    </row>
    <row r="5" spans="1:15" ht="15" customHeight="1" x14ac:dyDescent="0.25">
      <c r="A5" s="106"/>
      <c r="B5" s="107"/>
      <c r="C5" s="107"/>
      <c r="D5" s="107"/>
      <c r="E5" s="107"/>
      <c r="F5" s="107"/>
      <c r="G5" s="107"/>
      <c r="H5" s="107"/>
      <c r="I5" s="107"/>
      <c r="J5" s="107"/>
      <c r="K5" s="107"/>
      <c r="L5" s="107"/>
      <c r="M5" s="107"/>
      <c r="N5" s="108" t="s">
        <v>4</v>
      </c>
      <c r="O5" s="108"/>
    </row>
    <row r="7" spans="1:15" x14ac:dyDescent="0.25">
      <c r="A7" s="4" t="s">
        <v>5</v>
      </c>
    </row>
    <row r="8" spans="1:15" ht="9.9499999999999993" customHeight="1" x14ac:dyDescent="0.25">
      <c r="A8" s="5"/>
    </row>
    <row r="9" spans="1:15" ht="30" customHeight="1" x14ac:dyDescent="0.25">
      <c r="A9" s="92" t="s">
        <v>6</v>
      </c>
      <c r="B9" s="93"/>
      <c r="D9" s="98" t="s">
        <v>7</v>
      </c>
      <c r="E9" s="99"/>
      <c r="F9" s="88"/>
      <c r="G9" s="89"/>
      <c r="H9" s="89"/>
      <c r="I9" s="90"/>
      <c r="K9" s="98" t="s">
        <v>8</v>
      </c>
      <c r="L9" s="99"/>
      <c r="M9" s="104"/>
      <c r="N9" s="105"/>
    </row>
    <row r="10" spans="1:15" ht="8.25" customHeight="1" x14ac:dyDescent="0.25">
      <c r="A10" s="94"/>
      <c r="B10" s="95"/>
      <c r="C10" s="6"/>
      <c r="E10" s="7"/>
      <c r="F10" s="7"/>
      <c r="M10" s="7"/>
      <c r="N10" s="1"/>
    </row>
    <row r="11" spans="1:15" ht="30" customHeight="1" x14ac:dyDescent="0.25">
      <c r="A11" s="96"/>
      <c r="B11" s="97"/>
      <c r="D11" s="98" t="s">
        <v>9</v>
      </c>
      <c r="E11" s="99"/>
      <c r="F11" s="88"/>
      <c r="G11" s="89"/>
      <c r="H11" s="89"/>
      <c r="I11" s="90"/>
      <c r="K11" s="98" t="s">
        <v>10</v>
      </c>
      <c r="L11" s="99"/>
      <c r="M11" s="102"/>
      <c r="N11" s="103"/>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54" customFormat="1" ht="120.75" customHeight="1" x14ac:dyDescent="0.2">
      <c r="A14" s="41">
        <v>1</v>
      </c>
      <c r="B14" s="135" t="s">
        <v>82</v>
      </c>
      <c r="C14" s="52"/>
      <c r="D14" s="41">
        <v>1</v>
      </c>
      <c r="E14" s="55" t="s">
        <v>85</v>
      </c>
      <c r="F14" s="64"/>
      <c r="G14" s="66"/>
      <c r="H14" s="50">
        <f t="shared" ref="H14:H15" si="0">+ROUND(F14*G14,0)</f>
        <v>0</v>
      </c>
      <c r="I14" s="51"/>
      <c r="J14" s="50">
        <f t="shared" ref="J14:J15" si="1">ROUND(F14*I14,0)</f>
        <v>0</v>
      </c>
      <c r="K14" s="50">
        <f t="shared" ref="K14:K15" si="2">ROUND(F14+H14+J14,0)</f>
        <v>0</v>
      </c>
      <c r="L14" s="50">
        <f t="shared" ref="L14:L15" si="3">ROUND(F14*D14,0)</f>
        <v>0</v>
      </c>
      <c r="M14" s="50">
        <f t="shared" ref="M14:M15" si="4">ROUND(L14*G14,0)</f>
        <v>0</v>
      </c>
      <c r="N14" s="50">
        <f t="shared" ref="N14:N15" si="5">ROUND(L14*I14,0)</f>
        <v>0</v>
      </c>
      <c r="O14" s="50">
        <f t="shared" ref="O14:O15" si="6">ROUND(L14+N14+M14,0)</f>
        <v>0</v>
      </c>
    </row>
    <row r="15" spans="1:15" s="56" customFormat="1" ht="184.5" customHeight="1" x14ac:dyDescent="0.2">
      <c r="A15" s="41">
        <v>2</v>
      </c>
      <c r="B15" s="135" t="s">
        <v>83</v>
      </c>
      <c r="C15" s="62"/>
      <c r="D15" s="57">
        <v>1</v>
      </c>
      <c r="E15" s="55" t="s">
        <v>85</v>
      </c>
      <c r="F15" s="63"/>
      <c r="G15" s="65"/>
      <c r="H15" s="59">
        <f t="shared" si="0"/>
        <v>0</v>
      </c>
      <c r="I15" s="60"/>
      <c r="J15" s="59">
        <f t="shared" si="1"/>
        <v>0</v>
      </c>
      <c r="K15" s="59">
        <f t="shared" si="2"/>
        <v>0</v>
      </c>
      <c r="L15" s="59">
        <f t="shared" si="3"/>
        <v>0</v>
      </c>
      <c r="M15" s="59">
        <f t="shared" si="4"/>
        <v>0</v>
      </c>
      <c r="N15" s="59">
        <f t="shared" si="5"/>
        <v>0</v>
      </c>
      <c r="O15" s="59">
        <f t="shared" si="6"/>
        <v>0</v>
      </c>
    </row>
    <row r="16" spans="1:15" s="56" customFormat="1" ht="85.5" x14ac:dyDescent="0.2">
      <c r="A16" s="58">
        <v>3</v>
      </c>
      <c r="B16" s="135" t="s">
        <v>84</v>
      </c>
      <c r="C16" s="61"/>
      <c r="D16" s="57">
        <v>1</v>
      </c>
      <c r="E16" s="55" t="s">
        <v>81</v>
      </c>
      <c r="F16" s="63"/>
      <c r="G16" s="65"/>
      <c r="H16" s="59">
        <f t="shared" ref="H16" si="7">+ROUND(F16*G16,0)</f>
        <v>0</v>
      </c>
      <c r="I16" s="60"/>
      <c r="J16" s="59">
        <f t="shared" ref="J16" si="8">ROUND(F16*I16,0)</f>
        <v>0</v>
      </c>
      <c r="K16" s="59">
        <f t="shared" ref="K16" si="9">ROUND(F16+H16+J16,0)</f>
        <v>0</v>
      </c>
      <c r="L16" s="59">
        <f t="shared" ref="L16" si="10">ROUND(F16*D16,0)</f>
        <v>0</v>
      </c>
      <c r="M16" s="59">
        <f t="shared" ref="M16" si="11">ROUND(L16*G16,0)</f>
        <v>0</v>
      </c>
      <c r="N16" s="59">
        <f t="shared" ref="N16" si="12">ROUND(L16*I16,0)</f>
        <v>0</v>
      </c>
      <c r="O16" s="59">
        <f t="shared" ref="O16" si="13">ROUND(L16+N16+M16,0)</f>
        <v>0</v>
      </c>
    </row>
    <row r="17" spans="1:15" s="8" customFormat="1" ht="76.5" customHeight="1" thickBot="1" x14ac:dyDescent="0.3">
      <c r="A17" s="100" t="s">
        <v>26</v>
      </c>
      <c r="B17" s="101"/>
      <c r="C17" s="101"/>
      <c r="D17" s="101"/>
      <c r="E17" s="101"/>
      <c r="F17" s="101"/>
      <c r="G17" s="101"/>
      <c r="H17" s="101"/>
      <c r="I17" s="101"/>
      <c r="J17" s="101"/>
      <c r="K17" s="101"/>
      <c r="L17" s="73" t="s">
        <v>27</v>
      </c>
      <c r="M17" s="74"/>
      <c r="N17" s="74"/>
      <c r="O17" s="53">
        <f>SUMIF(G:G,0%,L:L)+SUMIF(G:G,"",L:L)</f>
        <v>0</v>
      </c>
    </row>
    <row r="18" spans="1:15" s="8" customFormat="1" ht="39" customHeight="1" x14ac:dyDescent="0.25">
      <c r="A18" s="79" t="s">
        <v>78</v>
      </c>
      <c r="B18" s="80"/>
      <c r="C18" s="80"/>
      <c r="D18" s="80"/>
      <c r="E18" s="80"/>
      <c r="F18" s="80"/>
      <c r="G18" s="80"/>
      <c r="H18" s="80"/>
      <c r="I18" s="80"/>
      <c r="J18" s="80"/>
      <c r="K18" s="81"/>
      <c r="L18" s="71" t="s">
        <v>28</v>
      </c>
      <c r="M18" s="72"/>
      <c r="N18" s="72"/>
      <c r="O18" s="29">
        <f>SUMIF(G:G,5%,L:L)</f>
        <v>0</v>
      </c>
    </row>
    <row r="19" spans="1:15" s="8" customFormat="1" ht="30" customHeight="1" x14ac:dyDescent="0.25">
      <c r="A19" s="82"/>
      <c r="B19" s="83"/>
      <c r="C19" s="83"/>
      <c r="D19" s="83"/>
      <c r="E19" s="83"/>
      <c r="F19" s="83"/>
      <c r="G19" s="83"/>
      <c r="H19" s="83"/>
      <c r="I19" s="83"/>
      <c r="J19" s="83"/>
      <c r="K19" s="84"/>
      <c r="L19" s="71" t="s">
        <v>29</v>
      </c>
      <c r="M19" s="72"/>
      <c r="N19" s="72"/>
      <c r="O19" s="29">
        <f>SUMIF(G:G,19%,L:L)</f>
        <v>0</v>
      </c>
    </row>
    <row r="20" spans="1:15" s="8" customFormat="1" ht="30" customHeight="1" x14ac:dyDescent="0.25">
      <c r="A20" s="82"/>
      <c r="B20" s="83"/>
      <c r="C20" s="83"/>
      <c r="D20" s="83"/>
      <c r="E20" s="83"/>
      <c r="F20" s="83"/>
      <c r="G20" s="83"/>
      <c r="H20" s="83"/>
      <c r="I20" s="83"/>
      <c r="J20" s="83"/>
      <c r="K20" s="84"/>
      <c r="L20" s="69" t="s">
        <v>22</v>
      </c>
      <c r="M20" s="70"/>
      <c r="N20" s="70"/>
      <c r="O20" s="30">
        <f>SUM(O17:O19)</f>
        <v>0</v>
      </c>
    </row>
    <row r="21" spans="1:15" s="8" customFormat="1" ht="30" customHeight="1" x14ac:dyDescent="0.25">
      <c r="A21" s="82"/>
      <c r="B21" s="83"/>
      <c r="C21" s="83"/>
      <c r="D21" s="83"/>
      <c r="E21" s="83"/>
      <c r="F21" s="83"/>
      <c r="G21" s="83"/>
      <c r="H21" s="83"/>
      <c r="I21" s="83"/>
      <c r="J21" s="83"/>
      <c r="K21" s="84"/>
      <c r="L21" s="67" t="s">
        <v>30</v>
      </c>
      <c r="M21" s="68"/>
      <c r="N21" s="68"/>
      <c r="O21" s="31">
        <f>SUMIF(G:G,5%,M:M)</f>
        <v>0</v>
      </c>
    </row>
    <row r="22" spans="1:15" s="8" customFormat="1" ht="30" customHeight="1" x14ac:dyDescent="0.25">
      <c r="A22" s="82"/>
      <c r="B22" s="83"/>
      <c r="C22" s="83"/>
      <c r="D22" s="83"/>
      <c r="E22" s="83"/>
      <c r="F22" s="83"/>
      <c r="G22" s="83"/>
      <c r="H22" s="83"/>
      <c r="I22" s="83"/>
      <c r="J22" s="83"/>
      <c r="K22" s="84"/>
      <c r="L22" s="67" t="s">
        <v>31</v>
      </c>
      <c r="M22" s="68"/>
      <c r="N22" s="68"/>
      <c r="O22" s="31">
        <f>SUMIF(G:G,19%,M:M)</f>
        <v>0</v>
      </c>
    </row>
    <row r="23" spans="1:15" s="8" customFormat="1" ht="30" customHeight="1" x14ac:dyDescent="0.25">
      <c r="A23" s="82"/>
      <c r="B23" s="83"/>
      <c r="C23" s="83"/>
      <c r="D23" s="83"/>
      <c r="E23" s="83"/>
      <c r="F23" s="83"/>
      <c r="G23" s="83"/>
      <c r="H23" s="83"/>
      <c r="I23" s="83"/>
      <c r="J23" s="83"/>
      <c r="K23" s="84"/>
      <c r="L23" s="69" t="s">
        <v>32</v>
      </c>
      <c r="M23" s="70"/>
      <c r="N23" s="70"/>
      <c r="O23" s="30">
        <f>SUM(O21:O22)</f>
        <v>0</v>
      </c>
    </row>
    <row r="24" spans="1:15" s="8" customFormat="1" ht="30" customHeight="1" x14ac:dyDescent="0.25">
      <c r="A24" s="82"/>
      <c r="B24" s="83"/>
      <c r="C24" s="83"/>
      <c r="D24" s="83"/>
      <c r="E24" s="83"/>
      <c r="F24" s="83"/>
      <c r="G24" s="83"/>
      <c r="H24" s="83"/>
      <c r="I24" s="83"/>
      <c r="J24" s="83"/>
      <c r="K24" s="84"/>
      <c r="L24" s="71" t="s">
        <v>33</v>
      </c>
      <c r="M24" s="72"/>
      <c r="N24" s="72"/>
      <c r="O24" s="29">
        <f>SUMIF(I:I,8%,N:N)</f>
        <v>0</v>
      </c>
    </row>
    <row r="25" spans="1:15" s="8" customFormat="1" ht="37.5" customHeight="1" x14ac:dyDescent="0.25">
      <c r="A25" s="82"/>
      <c r="B25" s="83"/>
      <c r="C25" s="83"/>
      <c r="D25" s="83"/>
      <c r="E25" s="83"/>
      <c r="F25" s="83"/>
      <c r="G25" s="83"/>
      <c r="H25" s="83"/>
      <c r="I25" s="83"/>
      <c r="J25" s="83"/>
      <c r="K25" s="84"/>
      <c r="L25" s="77" t="s">
        <v>34</v>
      </c>
      <c r="M25" s="78"/>
      <c r="N25" s="78"/>
      <c r="O25" s="30">
        <f>SUM(O24)</f>
        <v>0</v>
      </c>
    </row>
    <row r="26" spans="1:15" s="8" customFormat="1" ht="32.25" customHeight="1" thickBot="1" x14ac:dyDescent="0.3">
      <c r="A26" s="85"/>
      <c r="B26" s="86"/>
      <c r="C26" s="86"/>
      <c r="D26" s="86"/>
      <c r="E26" s="86"/>
      <c r="F26" s="86"/>
      <c r="G26" s="86"/>
      <c r="H26" s="86"/>
      <c r="I26" s="86"/>
      <c r="J26" s="86"/>
      <c r="K26" s="87"/>
      <c r="L26" s="75" t="s">
        <v>35</v>
      </c>
      <c r="M26" s="76"/>
      <c r="N26" s="76"/>
      <c r="O26" s="32">
        <f>+O20+O23+O25</f>
        <v>0</v>
      </c>
    </row>
    <row r="28" spans="1:15" ht="50.1" customHeight="1" thickBot="1" x14ac:dyDescent="0.3">
      <c r="B28" s="91"/>
      <c r="C28" s="91"/>
    </row>
    <row r="29" spans="1:15" x14ac:dyDescent="0.25">
      <c r="B29" s="112" t="s">
        <v>36</v>
      </c>
      <c r="C29" s="112"/>
    </row>
    <row r="30" spans="1:15" ht="15" customHeight="1" x14ac:dyDescent="0.25">
      <c r="M30" s="34"/>
      <c r="N30" s="35"/>
      <c r="O30" s="36"/>
    </row>
    <row r="31" spans="1:15" ht="15.75" customHeight="1" x14ac:dyDescent="0.25">
      <c r="M31" s="34"/>
      <c r="N31" s="35"/>
      <c r="O31" s="36"/>
    </row>
    <row r="32" spans="1:15" ht="15" customHeight="1" x14ac:dyDescent="0.25">
      <c r="A32" s="9" t="s">
        <v>37</v>
      </c>
      <c r="M32" s="34"/>
      <c r="N32" s="35"/>
      <c r="O32" s="36"/>
    </row>
    <row r="33" spans="1:17" x14ac:dyDescent="0.25">
      <c r="A33" s="111" t="s">
        <v>38</v>
      </c>
      <c r="B33" s="111"/>
      <c r="C33" s="111"/>
      <c r="D33" s="111"/>
      <c r="E33" s="111"/>
      <c r="F33" s="111"/>
      <c r="G33" s="111"/>
      <c r="H33" s="111"/>
      <c r="I33" s="111"/>
      <c r="J33" s="111"/>
      <c r="K33" s="111"/>
      <c r="L33" s="111"/>
      <c r="M33" s="111"/>
      <c r="N33" s="111"/>
      <c r="O33" s="111"/>
      <c r="P33" s="1"/>
      <c r="Q33" s="1"/>
    </row>
    <row r="34" spans="1:17" ht="15" customHeight="1" x14ac:dyDescent="0.25">
      <c r="A34" s="110" t="s">
        <v>39</v>
      </c>
      <c r="B34" s="110"/>
      <c r="C34" s="110"/>
      <c r="D34" s="110"/>
      <c r="E34" s="110"/>
      <c r="F34" s="110"/>
      <c r="G34" s="110"/>
      <c r="H34" s="110"/>
      <c r="I34" s="110"/>
      <c r="J34" s="110"/>
      <c r="K34" s="110"/>
      <c r="L34" s="110"/>
      <c r="M34" s="110"/>
      <c r="N34" s="110"/>
      <c r="O34" s="110"/>
      <c r="P34" s="33"/>
      <c r="Q34" s="33"/>
    </row>
    <row r="35" spans="1:17" x14ac:dyDescent="0.25">
      <c r="A35" s="109" t="s">
        <v>40</v>
      </c>
      <c r="B35" s="109"/>
      <c r="C35" s="109"/>
      <c r="D35" s="109"/>
      <c r="E35" s="109"/>
      <c r="F35" s="109"/>
      <c r="G35" s="109"/>
      <c r="H35" s="109"/>
      <c r="I35" s="109"/>
      <c r="J35" s="109"/>
      <c r="K35" s="109"/>
      <c r="L35" s="109"/>
      <c r="M35" s="109"/>
      <c r="N35" s="109"/>
      <c r="O35" s="109"/>
      <c r="P35" s="4"/>
      <c r="Q35" s="4"/>
    </row>
    <row r="36" spans="1:17" x14ac:dyDescent="0.25">
      <c r="A36" s="109" t="s">
        <v>41</v>
      </c>
      <c r="B36" s="109"/>
      <c r="C36" s="109"/>
      <c r="D36" s="109"/>
      <c r="E36" s="109"/>
      <c r="F36" s="109"/>
      <c r="G36" s="109"/>
      <c r="H36" s="109"/>
      <c r="I36" s="109"/>
      <c r="J36" s="109"/>
      <c r="K36" s="109"/>
      <c r="L36" s="109"/>
      <c r="M36" s="109"/>
      <c r="N36" s="109"/>
      <c r="O36" s="109"/>
      <c r="P36" s="4"/>
      <c r="Q36" s="4"/>
    </row>
    <row r="37" spans="1:17" x14ac:dyDescent="0.25">
      <c r="K37" s="1"/>
      <c r="L37" s="1"/>
      <c r="M37" s="1"/>
      <c r="N37" s="1"/>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sheetData>
  <sheetProtection algorithmName="SHA-512" hashValue="4CEohYeOz8rhEq8ZI6G3bvyi8cZedY09JNZmP4tArEzPfqrium71AQiIGfu66YqXTHqqxqdoerpXEYI4sDnmJg==" saltValue="Hii1J3CeUQbt0y+SG1vcSA=="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4"/>
      <c r="C2" s="114"/>
      <c r="D2" s="123" t="s">
        <v>0</v>
      </c>
      <c r="E2" s="125"/>
      <c r="F2" s="125"/>
      <c r="G2" s="125"/>
      <c r="H2" s="124"/>
      <c r="I2" s="123" t="s">
        <v>1</v>
      </c>
      <c r="J2" s="124"/>
      <c r="K2" s="48"/>
    </row>
    <row r="3" spans="2:11" ht="15" customHeight="1" x14ac:dyDescent="0.25">
      <c r="B3" s="114"/>
      <c r="C3" s="114"/>
      <c r="D3" s="123" t="s">
        <v>2</v>
      </c>
      <c r="E3" s="125"/>
      <c r="F3" s="125"/>
      <c r="G3" s="125"/>
      <c r="H3" s="124"/>
      <c r="I3" s="123" t="s">
        <v>77</v>
      </c>
      <c r="J3" s="124"/>
      <c r="K3" s="47"/>
    </row>
    <row r="4" spans="2:11" ht="15" customHeight="1" x14ac:dyDescent="0.25">
      <c r="B4" s="114"/>
      <c r="C4" s="114"/>
      <c r="D4" s="126" t="s">
        <v>3</v>
      </c>
      <c r="E4" s="127"/>
      <c r="F4" s="127"/>
      <c r="G4" s="127"/>
      <c r="H4" s="128"/>
      <c r="I4" s="123" t="s">
        <v>79</v>
      </c>
      <c r="J4" s="124"/>
      <c r="K4" s="47"/>
    </row>
    <row r="5" spans="2:11" ht="15" customHeight="1" x14ac:dyDescent="0.25">
      <c r="B5" s="114"/>
      <c r="C5" s="114"/>
      <c r="D5" s="129"/>
      <c r="E5" s="130"/>
      <c r="F5" s="130"/>
      <c r="G5" s="130"/>
      <c r="H5" s="131"/>
      <c r="I5" s="123" t="s">
        <v>47</v>
      </c>
      <c r="J5" s="124"/>
      <c r="K5" s="47"/>
    </row>
    <row r="6" spans="2:11" x14ac:dyDescent="0.25">
      <c r="K6" s="39"/>
    </row>
    <row r="7" spans="2:11" ht="15.75" customHeight="1" x14ac:dyDescent="0.25">
      <c r="B7" s="118" t="s">
        <v>48</v>
      </c>
      <c r="C7" s="118"/>
      <c r="D7" s="118"/>
      <c r="E7" s="118"/>
      <c r="F7" s="118"/>
      <c r="G7" s="118"/>
      <c r="H7" s="118"/>
      <c r="I7" s="118"/>
      <c r="J7" s="118"/>
      <c r="K7" s="44"/>
    </row>
    <row r="8" spans="2:11" ht="15.75" customHeight="1" x14ac:dyDescent="0.25">
      <c r="B8" s="113" t="s">
        <v>49</v>
      </c>
      <c r="C8" s="113" t="s">
        <v>50</v>
      </c>
      <c r="D8" s="113"/>
      <c r="E8" s="113"/>
      <c r="F8" s="113"/>
      <c r="G8" s="118" t="s">
        <v>51</v>
      </c>
      <c r="H8" s="118"/>
      <c r="I8" s="118"/>
      <c r="J8" s="118"/>
      <c r="K8" s="44"/>
    </row>
    <row r="9" spans="2:11" ht="15.75" customHeight="1" x14ac:dyDescent="0.25">
      <c r="B9" s="113"/>
      <c r="C9" s="43" t="s">
        <v>52</v>
      </c>
      <c r="D9" s="43" t="s">
        <v>53</v>
      </c>
      <c r="E9" s="113" t="s">
        <v>54</v>
      </c>
      <c r="F9" s="113"/>
      <c r="G9" s="118"/>
      <c r="H9" s="118"/>
      <c r="I9" s="118"/>
      <c r="J9" s="118"/>
      <c r="K9" s="44"/>
    </row>
    <row r="10" spans="2:11" ht="15.75" customHeight="1" x14ac:dyDescent="0.25">
      <c r="B10" s="41">
        <v>1</v>
      </c>
      <c r="C10" s="41">
        <v>2021</v>
      </c>
      <c r="D10" s="41">
        <v>5</v>
      </c>
      <c r="E10" s="132">
        <v>24</v>
      </c>
      <c r="F10" s="132"/>
      <c r="G10" s="121" t="s">
        <v>55</v>
      </c>
      <c r="H10" s="121"/>
      <c r="I10" s="121"/>
      <c r="J10" s="121"/>
      <c r="K10" s="46"/>
    </row>
    <row r="11" spans="2:11" ht="57.75" customHeight="1" x14ac:dyDescent="0.25">
      <c r="B11" s="41">
        <v>2</v>
      </c>
      <c r="C11" s="41">
        <v>2022</v>
      </c>
      <c r="D11" s="41">
        <v>5</v>
      </c>
      <c r="E11" s="119">
        <v>31</v>
      </c>
      <c r="F11" s="120"/>
      <c r="G11" s="115" t="s">
        <v>56</v>
      </c>
      <c r="H11" s="116"/>
      <c r="I11" s="116"/>
      <c r="J11" s="117"/>
      <c r="K11" s="46"/>
    </row>
    <row r="12" spans="2:11" ht="82.5" customHeight="1" x14ac:dyDescent="0.25">
      <c r="B12" s="41">
        <v>3</v>
      </c>
      <c r="C12" s="41">
        <v>2022</v>
      </c>
      <c r="D12" s="41">
        <v>7</v>
      </c>
      <c r="E12" s="119">
        <v>27</v>
      </c>
      <c r="F12" s="120"/>
      <c r="G12" s="115" t="s">
        <v>57</v>
      </c>
      <c r="H12" s="116"/>
      <c r="I12" s="116"/>
      <c r="J12" s="117"/>
      <c r="K12" s="46"/>
    </row>
    <row r="13" spans="2:11" ht="100.5" customHeight="1" x14ac:dyDescent="0.25">
      <c r="B13" s="41">
        <v>4</v>
      </c>
      <c r="C13" s="41">
        <v>2023</v>
      </c>
      <c r="D13" s="41">
        <v>11</v>
      </c>
      <c r="E13" s="119">
        <v>30</v>
      </c>
      <c r="F13" s="120"/>
      <c r="G13" s="115" t="s">
        <v>72</v>
      </c>
      <c r="H13" s="116"/>
      <c r="I13" s="116"/>
      <c r="J13" s="117"/>
      <c r="K13" s="46"/>
    </row>
    <row r="14" spans="2:11" ht="70.5" customHeight="1" x14ac:dyDescent="0.25">
      <c r="B14" s="41">
        <v>5</v>
      </c>
      <c r="C14" s="41">
        <v>2024</v>
      </c>
      <c r="D14" s="49" t="s">
        <v>71</v>
      </c>
      <c r="E14" s="119">
        <v>27</v>
      </c>
      <c r="F14" s="120"/>
      <c r="G14" s="115" t="s">
        <v>73</v>
      </c>
      <c r="H14" s="116"/>
      <c r="I14" s="116"/>
      <c r="J14" s="117"/>
      <c r="K14" s="46"/>
    </row>
    <row r="15" spans="2:11" ht="76.5" customHeight="1" x14ac:dyDescent="0.25">
      <c r="B15" s="41">
        <v>6</v>
      </c>
      <c r="C15" s="41">
        <v>2024</v>
      </c>
      <c r="D15" s="49" t="s">
        <v>74</v>
      </c>
      <c r="E15" s="119"/>
      <c r="F15" s="120"/>
      <c r="G15" s="115" t="s">
        <v>76</v>
      </c>
      <c r="H15" s="116"/>
      <c r="I15" s="116"/>
      <c r="J15" s="117"/>
      <c r="K15" s="46"/>
    </row>
    <row r="16" spans="2:11" ht="15.75" customHeight="1" x14ac:dyDescent="0.25">
      <c r="B16" s="113" t="s">
        <v>58</v>
      </c>
      <c r="C16" s="113"/>
      <c r="D16" s="113"/>
      <c r="E16" s="113"/>
      <c r="F16" s="113"/>
      <c r="G16" s="113"/>
      <c r="H16" s="113"/>
      <c r="I16" s="113"/>
      <c r="J16" s="113"/>
      <c r="K16" s="42"/>
    </row>
    <row r="17" spans="2:11" x14ac:dyDescent="0.25">
      <c r="B17" s="113" t="s">
        <v>59</v>
      </c>
      <c r="C17" s="113"/>
      <c r="D17" s="113"/>
      <c r="E17" s="113"/>
      <c r="F17" s="113" t="s">
        <v>60</v>
      </c>
      <c r="G17" s="113"/>
      <c r="H17" s="113"/>
      <c r="I17" s="113"/>
      <c r="J17" s="113"/>
      <c r="K17" s="42"/>
    </row>
    <row r="18" spans="2:11" ht="15.75" customHeight="1" x14ac:dyDescent="0.25">
      <c r="B18" s="132" t="s">
        <v>61</v>
      </c>
      <c r="C18" s="132"/>
      <c r="D18" s="132"/>
      <c r="E18" s="132"/>
      <c r="F18" s="132" t="s">
        <v>75</v>
      </c>
      <c r="G18" s="132"/>
      <c r="H18" s="132"/>
      <c r="I18" s="132"/>
      <c r="J18" s="132"/>
      <c r="K18" s="40"/>
    </row>
    <row r="19" spans="2:11" x14ac:dyDescent="0.25">
      <c r="B19" s="113" t="s">
        <v>62</v>
      </c>
      <c r="C19" s="113"/>
      <c r="D19" s="113"/>
      <c r="E19" s="113"/>
      <c r="F19" s="113"/>
      <c r="G19" s="113"/>
      <c r="H19" s="113"/>
      <c r="I19" s="113"/>
      <c r="J19" s="113"/>
      <c r="K19" s="42"/>
    </row>
    <row r="20" spans="2:11" x14ac:dyDescent="0.25">
      <c r="B20" s="113" t="s">
        <v>59</v>
      </c>
      <c r="C20" s="113"/>
      <c r="D20" s="113"/>
      <c r="E20" s="113"/>
      <c r="F20" s="113" t="s">
        <v>60</v>
      </c>
      <c r="G20" s="113"/>
      <c r="H20" s="113"/>
      <c r="I20" s="113"/>
      <c r="J20" s="113"/>
      <c r="K20" s="42"/>
    </row>
    <row r="21" spans="2:11" ht="15.75" customHeight="1" x14ac:dyDescent="0.25">
      <c r="B21" s="134" t="s">
        <v>63</v>
      </c>
      <c r="C21" s="134"/>
      <c r="D21" s="134"/>
      <c r="E21" s="134"/>
      <c r="F21" s="134" t="s">
        <v>64</v>
      </c>
      <c r="G21" s="134"/>
      <c r="H21" s="134"/>
      <c r="I21" s="134"/>
      <c r="J21" s="134"/>
      <c r="K21" s="45"/>
    </row>
    <row r="22" spans="2:11" ht="15.75" customHeight="1" x14ac:dyDescent="0.25">
      <c r="B22" s="118" t="s">
        <v>65</v>
      </c>
      <c r="C22" s="118"/>
      <c r="D22" s="118"/>
      <c r="E22" s="118"/>
      <c r="F22" s="118"/>
      <c r="G22" s="118"/>
      <c r="H22" s="118"/>
      <c r="I22" s="118"/>
      <c r="J22" s="118"/>
      <c r="K22" s="44"/>
    </row>
    <row r="23" spans="2:11" x14ac:dyDescent="0.25">
      <c r="B23" s="113" t="s">
        <v>59</v>
      </c>
      <c r="C23" s="113"/>
      <c r="D23" s="113"/>
      <c r="E23" s="113" t="s">
        <v>60</v>
      </c>
      <c r="F23" s="113"/>
      <c r="G23" s="113"/>
      <c r="H23" s="113" t="s">
        <v>66</v>
      </c>
      <c r="I23" s="113"/>
      <c r="J23" s="113"/>
      <c r="K23" s="42"/>
    </row>
    <row r="24" spans="2:11" x14ac:dyDescent="0.25">
      <c r="B24" s="113"/>
      <c r="C24" s="113"/>
      <c r="D24" s="113"/>
      <c r="E24" s="113"/>
      <c r="F24" s="113"/>
      <c r="G24" s="113"/>
      <c r="H24" s="43" t="s">
        <v>52</v>
      </c>
      <c r="I24" s="43" t="s">
        <v>53</v>
      </c>
      <c r="J24" s="43" t="s">
        <v>54</v>
      </c>
      <c r="K24" s="42"/>
    </row>
    <row r="25" spans="2:11" x14ac:dyDescent="0.25">
      <c r="B25" s="132" t="s">
        <v>67</v>
      </c>
      <c r="C25" s="132"/>
      <c r="D25" s="132"/>
      <c r="E25" s="134" t="s">
        <v>68</v>
      </c>
      <c r="F25" s="134"/>
      <c r="G25" s="134"/>
      <c r="H25" s="41">
        <v>2024</v>
      </c>
      <c r="I25" s="49" t="s">
        <v>74</v>
      </c>
      <c r="J25" s="41"/>
      <c r="K25" s="40"/>
    </row>
    <row r="26" spans="2:11" x14ac:dyDescent="0.25">
      <c r="K26" s="39"/>
    </row>
    <row r="27" spans="2:11" ht="56.25" customHeight="1" x14ac:dyDescent="0.25">
      <c r="B27" s="39"/>
      <c r="C27" s="133" t="s">
        <v>69</v>
      </c>
      <c r="D27" s="133"/>
      <c r="E27" s="133"/>
      <c r="F27" s="133"/>
      <c r="G27" s="133"/>
      <c r="H27" s="133"/>
      <c r="I27" s="133"/>
      <c r="K27" s="39"/>
    </row>
    <row r="28" spans="2:11" ht="16.5" customHeight="1" x14ac:dyDescent="0.25">
      <c r="E28" s="122" t="s">
        <v>70</v>
      </c>
      <c r="F28" s="122"/>
      <c r="G28" s="122"/>
      <c r="H28" s="122"/>
      <c r="I28" s="122"/>
      <c r="J28" s="122"/>
      <c r="K28" s="38"/>
    </row>
    <row r="29" spans="2:11" x14ac:dyDescent="0.25">
      <c r="B29" s="39"/>
      <c r="C29" s="39"/>
      <c r="D29" s="39"/>
      <c r="E29" s="122"/>
      <c r="F29" s="122"/>
      <c r="G29" s="122"/>
      <c r="H29" s="122"/>
      <c r="I29" s="122"/>
      <c r="J29" s="122"/>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2024-11-01T17:31:40Z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