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39" documentId="13_ncr:1_{A3203639-816A-4F00-A849-4E2EC2053B16}" xr6:coauthVersionLast="47" xr6:coauthVersionMax="47" xr10:uidLastSave="{7FA469E7-08D6-4B8D-950C-53D508EC1428}"/>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15" i="7"/>
  <c r="J15" i="7"/>
  <c r="L15" i="7"/>
  <c r="M15" i="7" s="1"/>
  <c r="O55" i="7"/>
  <c r="O54" i="7"/>
  <c r="L14" i="7"/>
  <c r="M14" i="7" s="1"/>
  <c r="J14" i="7"/>
  <c r="H14" i="7"/>
  <c r="M21" i="7" l="1"/>
  <c r="O21" i="7" s="1"/>
  <c r="M22" i="7"/>
  <c r="O22" i="7" s="1"/>
  <c r="K30" i="7"/>
  <c r="K21" i="7"/>
  <c r="K47" i="7"/>
  <c r="K36" i="7"/>
  <c r="K50" i="7"/>
  <c r="K19" i="7"/>
  <c r="M45" i="7"/>
  <c r="O45" i="7" s="1"/>
  <c r="N18" i="7"/>
  <c r="O18" i="7" s="1"/>
  <c r="K49" i="7"/>
  <c r="K45" i="7"/>
  <c r="K37" i="7"/>
  <c r="K24" i="7"/>
  <c r="K27" i="7"/>
  <c r="K35" i="7"/>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1" i="7"/>
  <c r="K46" i="7"/>
  <c r="K28" i="7"/>
  <c r="K17" i="7"/>
  <c r="K15" i="7"/>
  <c r="K39" i="7"/>
  <c r="K34" i="7"/>
  <c r="K42" i="7"/>
  <c r="M47" i="7"/>
  <c r="O47" i="7" s="1"/>
  <c r="M41" i="7"/>
  <c r="O41" i="7" s="1"/>
  <c r="N38" i="7"/>
  <c r="O38" i="7" s="1"/>
  <c r="M33" i="7"/>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53" i="7"/>
  <c r="O56" i="7" s="1"/>
  <c r="K14" i="7"/>
  <c r="O60" i="7"/>
  <c r="O61" i="7" s="1"/>
  <c r="N14" i="7"/>
  <c r="O14" i="7" s="1"/>
  <c r="O33" i="7" l="1"/>
  <c r="O58" i="7"/>
  <c r="O59" i="7" s="1"/>
  <c r="O62" i="7" s="1"/>
</calcChain>
</file>

<file path=xl/sharedStrings.xml><?xml version="1.0" encoding="utf-8"?>
<sst xmlns="http://schemas.openxmlformats.org/spreadsheetml/2006/main" count="130" uniqueCount="90">
  <si>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</si>
  <si>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</si>
  <si>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</si>
  <si>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</si>
  <si>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</si>
  <si>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</si>
  <si>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</si>
  <si>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</si>
  <si>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</si>
  <si>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</si>
  <si>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</si>
  <si>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</si>
  <si>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</si>
  <si>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</si>
  <si>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</si>
  <si>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</si>
  <si>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</si>
  <si>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</si>
  <si>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</si>
  <si>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</si>
  <si>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</si>
  <si>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</si>
  <si>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</si>
  <si>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</si>
  <si>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</si>
  <si>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</si>
  <si>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</si>
  <si>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</si>
  <si>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</si>
  <si>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</si>
  <si>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</si>
  <si>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</si>
  <si>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</si>
  <si>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</si>
  <si>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</si>
  <si>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</si>
  <si>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</si>
  <si>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</si>
  <si>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</si>
  <si>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</si>
  <si>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</si>
  <si>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</si>
  <si>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</si>
  <si>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</si>
  <si>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</si>
  <si>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</si>
  <si>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</si>
  <si>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</si>
  <si>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</si>
  <si>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</si>
  <si>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Planta Electrica - Entrada Principal : Cambio y suministro de aceite de la planta eléctrica con motor Diesel Cummins modelos 6BTAA5.9 G2 (16 galones de aceite nuevo y sellado).</t>
  </si>
  <si>
    <t>Planta Electrica - Entrada Principal : Cambio y suministro de filtro de aceite de la planta eléctrica con motor Diesel Cummins modelo 6BTAA5.9-G2 .</t>
  </si>
  <si>
    <t>Planta Electrica - Entrada Principal : Cambio y suministro de dos (2) filtros de combustible de la planta eléctrica con motor Diesel Cummins modelo 6BTAA5.9-G2.</t>
  </si>
  <si>
    <t>Planta Electrica - Entrada Principal : Cambio y suministro de filtro de aire de la planta eléctrica con motor Diesel Cummins modelo 6BTAA5.9-G2.</t>
  </si>
  <si>
    <t>Planta Electrica - Entrada Principal : Nivelación de refrigerantes de la planta eléctrica motor Diesel Cummins modelo 6BTAA5.9-G2</t>
  </si>
  <si>
    <t>Planta Electrica - Entrada Principal : Maniobra de corte del servicio en media tensión y baja tensión, reposición del mismo, incluye operación de apertura y cierre con su respectivo trámite ante la empresa prestadora de servicio de energía ENEL COLOMBIA S.A.</t>
  </si>
  <si>
    <t>Planta Electrica - Entrada Principal : Mantenimiento preventivo y correctivo de transformador clase H seco de 150kVA, nivel de tensión 13200/208-127V, incluye pararrayos, limpieza en general con nitrógeno, adecuación de sistema de puesta a tierra, ubicado en el cuarto de la subestación eléctrica de la entrada principal.</t>
  </si>
  <si>
    <t>Planta Electrica - Entrada Principal : Pruebas eléctricas al transformador en sitio (medición de aislamiento y relación de transformación), inspección visual al transformador, informe técnico (Recomendaciones y observaciones de mejora).</t>
  </si>
  <si>
    <t>Planta Electrica - Entrada Principal : Cambio y suministro de iluminación de emergencia dentro y fuera del cuarto de la planta de suplencia eléctrica.</t>
  </si>
  <si>
    <t>Planta Electrica - Entrada Principal : Cambio de pictogramas, señalización y demarcación de acuerdo al Sistema de Seguridad y Salud Ocupacional de la Universidad de Cundinamarca.</t>
  </si>
  <si>
    <t>Planta Electrica - Entrada Principal : Rutina de limpieza incluye informe de mantenimiento de la planta eléctrica Diesel Cummins modelo 6BTAA5.9G2.</t>
  </si>
  <si>
    <t>Planta Eléctrica - Auditorio Emilio Sierra : Cambio y suministro de aceite de la planta eléctrica con motor Diesel John Deere  modelo 6068HF120-6068TF220 capacidad 219 KVA. (17 galones)</t>
  </si>
  <si>
    <t>Planta Eléctrica - Auditorio Emilio Sierra : Cambio filtro de aceite de la planta eléctrica con motor Diesel John Deere  Modelo 6068HF120-6068TF220 capacidad 219 kVA.</t>
  </si>
  <si>
    <t>Planta Eléctrica - Auditorio Emilio Sierra : Cambio y suministro de dos (2) filtros de combustible para la planta eléctrica con motor Diesel John Deere ubicada en el auditorio Emilio Sierra modelo 6068HF120-6068TF220 capacidad 219 KVA.</t>
  </si>
  <si>
    <t>Planta Eléctrica - Auditorio Emilio Sierra : Cambio de filtro de aire de la planta eléctrica con motor diesel John Deere ubicada en el auditorio Emilio Sierra modelo 6068HF120-6068TF220 capacidad 219 KVA.</t>
  </si>
  <si>
    <t>Planta Eléctrica - Auditorio Emilio Sierra : Nivelación de refrigerante de la planta eléctrica con motor diesel John Deere ubicada en el auditorio Emilio Sierra modelo 6068HF120-6068TF220 capacidad 219 KVA.</t>
  </si>
  <si>
    <t>Planta Eléctrica - Auditorio Emilio Sierra : Cambio y suministro de sensor de combustible con su respectivo conductor de señal de la planta eléctrica con motor diesel John Deere modelo 6068HF120-6068TF220 capacidad 219 KVA.</t>
  </si>
  <si>
    <t>Planta Eléctrica - Auditorio Emilio Sierra : Cambio de iluminación y suministro de emergencia dentro y fuera del cuarto de la planta de suplencia eléctrica.</t>
  </si>
  <si>
    <t>Planta Eléctrica - Auditorio Emilio Sierra : Cambio y suministro de cargador de batería 24V, 10 Amperios, según especificaciones para la planta eléctrica con motor diesel John Deere modelo 6068HF1206068TF220 capacidad 219 kVA.</t>
  </si>
  <si>
    <t>Planta Eléctrica - Auditorio Emilio Sierra : Cambio y suministro de puntera de escape externa de la planta eléctrica con motor diesel John Deere ubicada en el auditorio Emilio Sierra modelo 6068HF120-6068TF220 capacidad 219 KVA.</t>
  </si>
  <si>
    <t>Planta Eléctrica - Auditorio Emilio Sierra : Cambio y suministro de pictogramas, señalización y demarcación de acuerdo al Sistema de Seguridad y Salud Ocupacional de la Universidad de Cundinamarca.</t>
  </si>
  <si>
    <t>Planta Eléctrica - Auditorio Emilio Sierra : Rutina de limpieza e inspección visual, incluye informe de mantenimiento de la planta eléctrica con motor diesel John Deere  modelo 6068HF120-6068TF220 capacidad 219 KVA.</t>
  </si>
  <si>
    <t>Planta Eléctrica - Biblioteca : Cambio y suministro de aceite de la planta eléctrica con motor Diesel Cummins modelos 6BTAA5.9 G2 de la biblioteca.( 16 galones nuevos y sellados)</t>
  </si>
  <si>
    <t>Planta Eléctrica - Biblioteca : Cambio y suministro de filtro de aceite de la planta eléctrica con motor Diesel Cummins modelo 6BTAA5.9-G2</t>
  </si>
  <si>
    <t>Planta Eléctrica - Biblioteca : Cambio y suministro de dos (2) filtros de combustible de la planta eléctrica con motor diesel Cummins modelo 6BTAA5.9-G2</t>
  </si>
  <si>
    <t>Planta Eléctrica - Biblioteca : Cambio y suministro de filtro de aire de la planta eléctrica con motor Diesel Cummins modelo 6BTAA5.9-G2.</t>
  </si>
  <si>
    <t>Planta Eléctrica - Biblioteca : Nivelación de refrigerantes de la planta eléctrica motor Diesel cummins modelo 6BTAA5.9-G2. .</t>
  </si>
  <si>
    <t>Planta Eléctrica - Biblioteca : Cambio y suministro de sensor de combustible con su respectivo conductor de señal de la planta eléctrica con motor Diesel Cummins modelos 6BTAA5.9 G2.</t>
  </si>
  <si>
    <t>Planta Eléctrica - Biblioteca : Cambio y suministro de iluminación de emergencia dentro y fuera del cuarto de la planta de suplencia eléctrica.</t>
  </si>
  <si>
    <t>Planta Eléctrica - Biblioteca :  Maniobra de corte del servicio en media tensión y baja tensión, reposición del mismo, incluye operación de apertura y cierre con su respectivo trámite ante la empresa prestadora de servicio de energía ENEL COLOMBIA S.A.</t>
  </si>
  <si>
    <t>Planta Eléctrica - Biblioteca :  Mantenimiento preventivo y correctivo de tablero transferencia automática Red Contra Incendio de la Biblioteca ubicado en el cuarto de subestación eléctrica de la Biblioteca.</t>
  </si>
  <si>
    <t>Planta Eléctrica - Biblioteca:  Cambio y suministro de tarjeta de transferencia automática imperium I pro para tablero transferencia automática Red Contra Incendio ubicado en el cuarto de subestación eléctrica.</t>
  </si>
  <si>
    <t>Planta Eléctrica - Biblioteca:  Mantenimiento preventivo y correctivo de tablero transferencia automática PRINCIPAL ubicado en el cuarto de subestación eléctrica de la Biblioteca.</t>
  </si>
  <si>
    <t>Planta Eléctrica - Biblioteca: Cambio y suministro  de tarjeta de transferencia automática imperium I pro para tablero transferencia automática PRINCIPAL ubicado en el cuarto de subestación eléctrica de la Biblioteca.</t>
  </si>
  <si>
    <t>Planta Eléctrica - Biblioteca: Cambio y suministro de contactores tipo industrial para entrada de red y planta de 500A ABB AF305 AF de 4 polos, 4 NA, bobina 230 V ac, 160 kW</t>
  </si>
  <si>
    <t>Planta Eléctrica - Biblioteca: Cambio y suministro de mecanismo mecánico de la transferencia automática PRINCIPAL ubicado en el cuarto de la subestación eléctrica de la Biblioteca.</t>
  </si>
  <si>
    <t>Planta Eléctrica - Biblioteca: Cambio y adecuación de barrajes a protecciones existentes en platinas de cobre para tablero de transferencia automática PRINCIPAL ubicado en el cuarto de la subestación eléctrica de la biblioteca.</t>
  </si>
  <si>
    <t>Planta Eléctrica - Biblioteca:  Cambio y suministro de pictogramas, señalización y demarcación de acuerdo al Sistema de Seguridad y Salud Ocupacional de la Universidad de Cundinamarca.</t>
  </si>
  <si>
    <t>Planta Eléctrica - Biblioteca: Rutina de limpieza incluye informe de mantenimiento de la planta eléctrica Diesel cummins modelo 6BTAA5.9G2 de la biblioteca.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</si>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</sst>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8"/>
  <sheetViews>
    <sheetView showGridLines="0" tabSelected="1" topLeftCell="A28"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3"/>
      <c r="B2" s="84" t="s">
        <v>0</v>
      </c>
      <c r="C2" s="84"/>
      <c r="D2" s="84"/>
      <c r="E2" s="84"/>
      <c r="F2" s="84"/>
      <c r="G2" s="84"/>
      <c r="H2" s="84"/>
      <c r="I2" s="84"/>
      <c r="J2" s="84"/>
      <c r="K2" s="84"/>
      <c r="L2" s="84"/>
      <c r="M2" s="84"/>
      <c r="N2" s="85" t="s">
        <v>1</v>
      </c>
      <c r="O2" s="85"/>
    </row>
    <row r="3" spans="1:15" ht="15.75" customHeight="1" x14ac:dyDescent="0.25">
      <c r="A3" s="83"/>
      <c r="B3" s="84" t="s">
        <v>2</v>
      </c>
      <c r="C3" s="84"/>
      <c r="D3" s="84"/>
      <c r="E3" s="84"/>
      <c r="F3" s="84"/>
      <c r="G3" s="84"/>
      <c r="H3" s="84"/>
      <c r="I3" s="84"/>
      <c r="J3" s="84"/>
      <c r="K3" s="84"/>
      <c r="L3" s="84"/>
      <c r="M3" s="84"/>
      <c r="N3" s="85" t="s">
        <v>48</v>
      </c>
      <c r="O3" s="85"/>
    </row>
    <row r="4" spans="1:15" ht="16.5" customHeight="1" x14ac:dyDescent="0.25">
      <c r="A4" s="83"/>
      <c r="B4" s="84" t="s">
        <v>3</v>
      </c>
      <c r="C4" s="84"/>
      <c r="D4" s="84"/>
      <c r="E4" s="84"/>
      <c r="F4" s="84"/>
      <c r="G4" s="84"/>
      <c r="H4" s="84"/>
      <c r="I4" s="84"/>
      <c r="J4" s="84"/>
      <c r="K4" s="84"/>
      <c r="L4" s="84"/>
      <c r="M4" s="84"/>
      <c r="N4" s="85" t="s">
        <v>49</v>
      </c>
      <c r="O4" s="85"/>
    </row>
    <row r="5" spans="1:15" ht="15" customHeight="1" x14ac:dyDescent="0.25">
      <c r="A5" s="83"/>
      <c r="B5" s="84"/>
      <c r="C5" s="84"/>
      <c r="D5" s="84"/>
      <c r="E5" s="84"/>
      <c r="F5" s="84"/>
      <c r="G5" s="84"/>
      <c r="H5" s="84"/>
      <c r="I5" s="84"/>
      <c r="J5" s="84"/>
      <c r="K5" s="84"/>
      <c r="L5" s="84"/>
      <c r="M5" s="84"/>
      <c r="N5" s="85" t="s">
        <v>46</v>
      </c>
      <c r="O5" s="85"/>
    </row>
    <row r="7" spans="1:15" x14ac:dyDescent="0.25">
      <c r="A7" s="5" t="s">
        <v>4</v>
      </c>
    </row>
    <row r="8" spans="1:15" ht="9.9499999999999993" customHeight="1" x14ac:dyDescent="0.25">
      <c r="A8" s="6"/>
    </row>
    <row r="9" spans="1:15" ht="30" customHeight="1" x14ac:dyDescent="0.25">
      <c r="A9" s="69" t="s">
        <v>5</v>
      </c>
      <c r="B9" s="70"/>
      <c r="D9" s="75" t="s">
        <v>6</v>
      </c>
      <c r="E9" s="76"/>
      <c r="F9" s="65"/>
      <c r="G9" s="66"/>
      <c r="H9" s="66"/>
      <c r="I9" s="67"/>
      <c r="K9" s="75" t="s">
        <v>7</v>
      </c>
      <c r="L9" s="76"/>
      <c r="M9" s="81"/>
      <c r="N9" s="82"/>
    </row>
    <row r="10" spans="1:15" ht="8.25" customHeight="1" x14ac:dyDescent="0.25">
      <c r="A10" s="71"/>
      <c r="B10" s="72"/>
      <c r="C10" s="7"/>
      <c r="E10" s="8"/>
      <c r="F10" s="8"/>
      <c r="M10" s="8"/>
      <c r="N10" s="2"/>
    </row>
    <row r="11" spans="1:15" ht="30" customHeight="1" x14ac:dyDescent="0.25">
      <c r="A11" s="73"/>
      <c r="B11" s="74"/>
      <c r="D11" s="75" t="s">
        <v>8</v>
      </c>
      <c r="E11" s="76"/>
      <c r="F11" s="65"/>
      <c r="G11" s="66"/>
      <c r="H11" s="66"/>
      <c r="I11" s="67"/>
      <c r="K11" s="75" t="s">
        <v>9</v>
      </c>
      <c r="L11" s="76"/>
      <c r="M11" s="79"/>
      <c r="N11" s="8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95.25" customHeight="1" x14ac:dyDescent="0.25">
      <c r="A14" s="26">
        <v>1</v>
      </c>
      <c r="B14" s="91" t="s">
        <v>50</v>
      </c>
      <c r="C14" s="12"/>
      <c r="D14" s="90">
        <v>1</v>
      </c>
      <c r="E14" s="90" t="s">
        <v>89</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5.25" customHeight="1" x14ac:dyDescent="0.25">
      <c r="A15" s="26">
        <v>2</v>
      </c>
      <c r="B15" s="91" t="s">
        <v>51</v>
      </c>
      <c r="C15" s="12"/>
      <c r="D15" s="90">
        <v>1</v>
      </c>
      <c r="E15" s="90" t="s">
        <v>89</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5.25" customHeight="1" x14ac:dyDescent="0.25">
      <c r="A16" s="26">
        <v>3</v>
      </c>
      <c r="B16" s="91" t="s">
        <v>52</v>
      </c>
      <c r="C16" s="12"/>
      <c r="D16" s="90">
        <v>1</v>
      </c>
      <c r="E16" s="90" t="s">
        <v>89</v>
      </c>
      <c r="F16" s="13"/>
      <c r="G16" s="11"/>
      <c r="H16" s="1">
        <f t="shared" ref="H16:H52" si="13">+ROUND(F16*G16,0)</f>
        <v>0</v>
      </c>
      <c r="I16" s="11"/>
      <c r="J16" s="1">
        <f t="shared" ref="J16:J52" si="14">ROUND(F16*I16,0)</f>
        <v>0</v>
      </c>
      <c r="K16" s="1">
        <f t="shared" ref="K16:K52" si="15">ROUND(F16+H16+J16,0)</f>
        <v>0</v>
      </c>
      <c r="L16" s="1">
        <f t="shared" ref="L16:L52" si="16">ROUND(F16*D16,0)</f>
        <v>0</v>
      </c>
      <c r="M16" s="1">
        <f t="shared" ref="M16:M52" si="17">ROUND(L16*G16,0)</f>
        <v>0</v>
      </c>
      <c r="N16" s="1">
        <f t="shared" ref="N16:N52" si="18">ROUND(L16*I16,0)</f>
        <v>0</v>
      </c>
      <c r="O16" s="27">
        <f t="shared" ref="O16:O52" si="19">ROUND(L16+N16+M16,0)</f>
        <v>0</v>
      </c>
    </row>
    <row r="17" spans="1:15" s="9" customFormat="1" ht="95.25" customHeight="1" x14ac:dyDescent="0.25">
      <c r="A17" s="26">
        <v>4</v>
      </c>
      <c r="B17" s="91" t="s">
        <v>53</v>
      </c>
      <c r="C17" s="12"/>
      <c r="D17" s="90">
        <v>1</v>
      </c>
      <c r="E17" s="90" t="s">
        <v>89</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95.25" customHeight="1" x14ac:dyDescent="0.25">
      <c r="A18" s="26">
        <v>5</v>
      </c>
      <c r="B18" s="91" t="s">
        <v>54</v>
      </c>
      <c r="C18" s="12"/>
      <c r="D18" s="90">
        <v>1</v>
      </c>
      <c r="E18" s="90" t="s">
        <v>89</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95.25" customHeight="1" x14ac:dyDescent="0.25">
      <c r="A19" s="26">
        <v>6</v>
      </c>
      <c r="B19" s="91" t="s">
        <v>55</v>
      </c>
      <c r="C19" s="12"/>
      <c r="D19" s="90">
        <v>2</v>
      </c>
      <c r="E19" s="90" t="s">
        <v>89</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95.25" customHeight="1" x14ac:dyDescent="0.25">
      <c r="A20" s="26">
        <v>7</v>
      </c>
      <c r="B20" s="91" t="s">
        <v>56</v>
      </c>
      <c r="C20" s="12"/>
      <c r="D20" s="90">
        <v>1</v>
      </c>
      <c r="E20" s="90" t="s">
        <v>89</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5.25" customHeight="1" x14ac:dyDescent="0.25">
      <c r="A21" s="26">
        <v>8</v>
      </c>
      <c r="B21" s="91" t="s">
        <v>57</v>
      </c>
      <c r="C21" s="12"/>
      <c r="D21" s="90">
        <v>1</v>
      </c>
      <c r="E21" s="90" t="s">
        <v>89</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95.25" customHeight="1" x14ac:dyDescent="0.25">
      <c r="A22" s="26">
        <v>9</v>
      </c>
      <c r="B22" s="91" t="s">
        <v>58</v>
      </c>
      <c r="C22" s="12"/>
      <c r="D22" s="90">
        <v>1</v>
      </c>
      <c r="E22" s="90" t="s">
        <v>89</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95.25" customHeight="1" x14ac:dyDescent="0.25">
      <c r="A23" s="26">
        <v>10</v>
      </c>
      <c r="B23" s="91" t="s">
        <v>59</v>
      </c>
      <c r="C23" s="12"/>
      <c r="D23" s="90">
        <v>1</v>
      </c>
      <c r="E23" s="90" t="s">
        <v>89</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95.25" customHeight="1" x14ac:dyDescent="0.25">
      <c r="A24" s="26">
        <v>11</v>
      </c>
      <c r="B24" s="91" t="s">
        <v>60</v>
      </c>
      <c r="C24" s="12"/>
      <c r="D24" s="90">
        <v>1</v>
      </c>
      <c r="E24" s="90" t="s">
        <v>89</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95.25" customHeight="1" x14ac:dyDescent="0.25">
      <c r="A25" s="26">
        <v>12</v>
      </c>
      <c r="B25" s="91" t="s">
        <v>61</v>
      </c>
      <c r="C25" s="12"/>
      <c r="D25" s="90">
        <v>1</v>
      </c>
      <c r="E25" s="90" t="s">
        <v>89</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95.25" customHeight="1" x14ac:dyDescent="0.25">
      <c r="A26" s="26">
        <v>13</v>
      </c>
      <c r="B26" s="91" t="s">
        <v>62</v>
      </c>
      <c r="C26" s="12"/>
      <c r="D26" s="90">
        <v>1</v>
      </c>
      <c r="E26" s="90" t="s">
        <v>89</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95.25" customHeight="1" x14ac:dyDescent="0.25">
      <c r="A27" s="26">
        <v>14</v>
      </c>
      <c r="B27" s="91" t="s">
        <v>63</v>
      </c>
      <c r="C27" s="12"/>
      <c r="D27" s="90">
        <v>1</v>
      </c>
      <c r="E27" s="90" t="s">
        <v>89</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95.25" customHeight="1" x14ac:dyDescent="0.25">
      <c r="A28" s="26">
        <v>15</v>
      </c>
      <c r="B28" s="91" t="s">
        <v>64</v>
      </c>
      <c r="C28" s="12"/>
      <c r="D28" s="90">
        <v>1</v>
      </c>
      <c r="E28" s="90" t="s">
        <v>89</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95.25" customHeight="1" x14ac:dyDescent="0.25">
      <c r="A29" s="26">
        <v>16</v>
      </c>
      <c r="B29" s="91" t="s">
        <v>65</v>
      </c>
      <c r="C29" s="12"/>
      <c r="D29" s="90">
        <v>1</v>
      </c>
      <c r="E29" s="90" t="s">
        <v>89</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95.25" customHeight="1" x14ac:dyDescent="0.25">
      <c r="A30" s="26">
        <v>17</v>
      </c>
      <c r="B30" s="91" t="s">
        <v>66</v>
      </c>
      <c r="C30" s="12"/>
      <c r="D30" s="90">
        <v>1</v>
      </c>
      <c r="E30" s="90" t="s">
        <v>89</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95.25" customHeight="1" x14ac:dyDescent="0.25">
      <c r="A31" s="26">
        <v>18</v>
      </c>
      <c r="B31" s="91" t="s">
        <v>67</v>
      </c>
      <c r="C31" s="12"/>
      <c r="D31" s="90">
        <v>1</v>
      </c>
      <c r="E31" s="90" t="s">
        <v>89</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95.25" customHeight="1" x14ac:dyDescent="0.25">
      <c r="A32" s="26">
        <v>19</v>
      </c>
      <c r="B32" s="91" t="s">
        <v>68</v>
      </c>
      <c r="C32" s="12"/>
      <c r="D32" s="90">
        <v>1</v>
      </c>
      <c r="E32" s="90" t="s">
        <v>89</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95.25" customHeight="1" x14ac:dyDescent="0.25">
      <c r="A33" s="26">
        <v>20</v>
      </c>
      <c r="B33" s="91" t="s">
        <v>69</v>
      </c>
      <c r="C33" s="12"/>
      <c r="D33" s="90">
        <v>1</v>
      </c>
      <c r="E33" s="90" t="s">
        <v>89</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95.25" customHeight="1" x14ac:dyDescent="0.25">
      <c r="A34" s="26">
        <v>21</v>
      </c>
      <c r="B34" s="91" t="s">
        <v>70</v>
      </c>
      <c r="C34" s="12"/>
      <c r="D34" s="90">
        <v>1</v>
      </c>
      <c r="E34" s="90" t="s">
        <v>89</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95.25" customHeight="1" x14ac:dyDescent="0.25">
      <c r="A35" s="26">
        <v>22</v>
      </c>
      <c r="B35" s="91" t="s">
        <v>71</v>
      </c>
      <c r="C35" s="12"/>
      <c r="D35" s="90">
        <v>1</v>
      </c>
      <c r="E35" s="90" t="s">
        <v>89</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95.25" customHeight="1" x14ac:dyDescent="0.25">
      <c r="A36" s="26">
        <v>23</v>
      </c>
      <c r="B36" s="91" t="s">
        <v>72</v>
      </c>
      <c r="C36" s="12"/>
      <c r="D36" s="90">
        <v>1</v>
      </c>
      <c r="E36" s="90" t="s">
        <v>89</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95.25" customHeight="1" x14ac:dyDescent="0.25">
      <c r="A37" s="26">
        <v>24</v>
      </c>
      <c r="B37" s="91" t="s">
        <v>73</v>
      </c>
      <c r="C37" s="12"/>
      <c r="D37" s="90">
        <v>1</v>
      </c>
      <c r="E37" s="90" t="s">
        <v>89</v>
      </c>
      <c r="F37" s="13"/>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95.25" customHeight="1" x14ac:dyDescent="0.25">
      <c r="A38" s="26">
        <v>25</v>
      </c>
      <c r="B38" s="91" t="s">
        <v>74</v>
      </c>
      <c r="C38" s="12"/>
      <c r="D38" s="90">
        <v>1</v>
      </c>
      <c r="E38" s="90" t="s">
        <v>89</v>
      </c>
      <c r="F38" s="13"/>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95.25" customHeight="1" x14ac:dyDescent="0.25">
      <c r="A39" s="26">
        <v>26</v>
      </c>
      <c r="B39" s="91" t="s">
        <v>75</v>
      </c>
      <c r="C39" s="12"/>
      <c r="D39" s="90">
        <v>1</v>
      </c>
      <c r="E39" s="90" t="s">
        <v>89</v>
      </c>
      <c r="F39" s="13"/>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95.25" customHeight="1" x14ac:dyDescent="0.25">
      <c r="A40" s="26">
        <v>27</v>
      </c>
      <c r="B40" s="91" t="s">
        <v>76</v>
      </c>
      <c r="C40" s="12"/>
      <c r="D40" s="90">
        <v>1</v>
      </c>
      <c r="E40" s="90" t="s">
        <v>89</v>
      </c>
      <c r="F40" s="13"/>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95.25" customHeight="1" x14ac:dyDescent="0.25">
      <c r="A41" s="26">
        <v>28</v>
      </c>
      <c r="B41" s="91" t="s">
        <v>77</v>
      </c>
      <c r="C41" s="12"/>
      <c r="D41" s="90">
        <v>1</v>
      </c>
      <c r="E41" s="90" t="s">
        <v>89</v>
      </c>
      <c r="F41" s="13"/>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95.25" customHeight="1" x14ac:dyDescent="0.25">
      <c r="A42" s="26">
        <v>29</v>
      </c>
      <c r="B42" s="91" t="s">
        <v>78</v>
      </c>
      <c r="C42" s="12"/>
      <c r="D42" s="90">
        <v>1</v>
      </c>
      <c r="E42" s="90" t="s">
        <v>89</v>
      </c>
      <c r="F42" s="13"/>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95.25" customHeight="1" x14ac:dyDescent="0.25">
      <c r="A43" s="26">
        <v>30</v>
      </c>
      <c r="B43" s="91" t="s">
        <v>79</v>
      </c>
      <c r="C43" s="12"/>
      <c r="D43" s="90">
        <v>2</v>
      </c>
      <c r="E43" s="90" t="s">
        <v>89</v>
      </c>
      <c r="F43" s="13"/>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95.25" customHeight="1" x14ac:dyDescent="0.25">
      <c r="A44" s="26">
        <v>31</v>
      </c>
      <c r="B44" s="91" t="s">
        <v>80</v>
      </c>
      <c r="C44" s="12"/>
      <c r="D44" s="90">
        <v>1</v>
      </c>
      <c r="E44" s="90" t="s">
        <v>89</v>
      </c>
      <c r="F44" s="13"/>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95.25" customHeight="1" x14ac:dyDescent="0.25">
      <c r="A45" s="26">
        <v>32</v>
      </c>
      <c r="B45" s="91" t="s">
        <v>81</v>
      </c>
      <c r="C45" s="12"/>
      <c r="D45" s="90">
        <v>1</v>
      </c>
      <c r="E45" s="90" t="s">
        <v>89</v>
      </c>
      <c r="F45" s="13"/>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95.25" customHeight="1" x14ac:dyDescent="0.25">
      <c r="A46" s="26">
        <v>33</v>
      </c>
      <c r="B46" s="91" t="s">
        <v>82</v>
      </c>
      <c r="C46" s="12"/>
      <c r="D46" s="90">
        <v>1</v>
      </c>
      <c r="E46" s="90" t="s">
        <v>89</v>
      </c>
      <c r="F46" s="13"/>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95.25" customHeight="1" x14ac:dyDescent="0.25">
      <c r="A47" s="26">
        <v>34</v>
      </c>
      <c r="B47" s="91" t="s">
        <v>83</v>
      </c>
      <c r="C47" s="12"/>
      <c r="D47" s="90">
        <v>1</v>
      </c>
      <c r="E47" s="90" t="s">
        <v>89</v>
      </c>
      <c r="F47" s="13"/>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95.25" customHeight="1" x14ac:dyDescent="0.25">
      <c r="A48" s="26">
        <v>35</v>
      </c>
      <c r="B48" s="91" t="s">
        <v>84</v>
      </c>
      <c r="C48" s="12"/>
      <c r="D48" s="90">
        <v>2</v>
      </c>
      <c r="E48" s="90" t="s">
        <v>89</v>
      </c>
      <c r="F48" s="13"/>
      <c r="G48" s="11"/>
      <c r="H48" s="1">
        <f t="shared" si="13"/>
        <v>0</v>
      </c>
      <c r="I48" s="11"/>
      <c r="J48" s="1">
        <f t="shared" si="14"/>
        <v>0</v>
      </c>
      <c r="K48" s="1">
        <f t="shared" si="15"/>
        <v>0</v>
      </c>
      <c r="L48" s="1">
        <f t="shared" si="16"/>
        <v>0</v>
      </c>
      <c r="M48" s="1">
        <f t="shared" si="17"/>
        <v>0</v>
      </c>
      <c r="N48" s="1">
        <f t="shared" si="18"/>
        <v>0</v>
      </c>
      <c r="O48" s="27">
        <f t="shared" si="19"/>
        <v>0</v>
      </c>
    </row>
    <row r="49" spans="1:15" s="9" customFormat="1" ht="95.25" customHeight="1" x14ac:dyDescent="0.25">
      <c r="A49" s="26">
        <v>36</v>
      </c>
      <c r="B49" s="91" t="s">
        <v>85</v>
      </c>
      <c r="C49" s="12"/>
      <c r="D49" s="90">
        <v>1</v>
      </c>
      <c r="E49" s="90" t="s">
        <v>89</v>
      </c>
      <c r="F49" s="13"/>
      <c r="G49" s="11"/>
      <c r="H49" s="1">
        <f t="shared" si="13"/>
        <v>0</v>
      </c>
      <c r="I49" s="11"/>
      <c r="J49" s="1">
        <f t="shared" si="14"/>
        <v>0</v>
      </c>
      <c r="K49" s="1">
        <f t="shared" si="15"/>
        <v>0</v>
      </c>
      <c r="L49" s="1">
        <f t="shared" si="16"/>
        <v>0</v>
      </c>
      <c r="M49" s="1">
        <f t="shared" si="17"/>
        <v>0</v>
      </c>
      <c r="N49" s="1">
        <f t="shared" si="18"/>
        <v>0</v>
      </c>
      <c r="O49" s="27">
        <f t="shared" si="19"/>
        <v>0</v>
      </c>
    </row>
    <row r="50" spans="1:15" s="9" customFormat="1" ht="95.25" customHeight="1" x14ac:dyDescent="0.25">
      <c r="A50" s="26">
        <v>37</v>
      </c>
      <c r="B50" s="91" t="s">
        <v>86</v>
      </c>
      <c r="C50" s="12"/>
      <c r="D50" s="90">
        <v>1</v>
      </c>
      <c r="E50" s="90" t="s">
        <v>89</v>
      </c>
      <c r="F50" s="13"/>
      <c r="G50" s="11"/>
      <c r="H50" s="1">
        <f t="shared" si="13"/>
        <v>0</v>
      </c>
      <c r="I50" s="11"/>
      <c r="J50" s="1">
        <f t="shared" si="14"/>
        <v>0</v>
      </c>
      <c r="K50" s="1">
        <f t="shared" si="15"/>
        <v>0</v>
      </c>
      <c r="L50" s="1">
        <f t="shared" si="16"/>
        <v>0</v>
      </c>
      <c r="M50" s="1">
        <f t="shared" si="17"/>
        <v>0</v>
      </c>
      <c r="N50" s="1">
        <f t="shared" si="18"/>
        <v>0</v>
      </c>
      <c r="O50" s="27">
        <f t="shared" si="19"/>
        <v>0</v>
      </c>
    </row>
    <row r="51" spans="1:15" s="9" customFormat="1" ht="95.25" customHeight="1" x14ac:dyDescent="0.25">
      <c r="A51" s="26">
        <v>38</v>
      </c>
      <c r="B51" s="91" t="s">
        <v>87</v>
      </c>
      <c r="C51" s="12"/>
      <c r="D51" s="90">
        <v>1</v>
      </c>
      <c r="E51" s="90" t="s">
        <v>89</v>
      </c>
      <c r="F51" s="13"/>
      <c r="G51" s="11"/>
      <c r="H51" s="1">
        <f t="shared" si="13"/>
        <v>0</v>
      </c>
      <c r="I51" s="11"/>
      <c r="J51" s="1">
        <f t="shared" si="14"/>
        <v>0</v>
      </c>
      <c r="K51" s="1">
        <f t="shared" si="15"/>
        <v>0</v>
      </c>
      <c r="L51" s="1">
        <f t="shared" si="16"/>
        <v>0</v>
      </c>
      <c r="M51" s="1">
        <f t="shared" si="17"/>
        <v>0</v>
      </c>
      <c r="N51" s="1">
        <f t="shared" si="18"/>
        <v>0</v>
      </c>
      <c r="O51" s="27">
        <f t="shared" si="19"/>
        <v>0</v>
      </c>
    </row>
    <row r="52" spans="1:15" s="9" customFormat="1" ht="95.25" customHeight="1" thickBot="1" x14ac:dyDescent="0.3">
      <c r="A52" s="26">
        <v>39</v>
      </c>
      <c r="B52" s="91" t="s">
        <v>88</v>
      </c>
      <c r="C52" s="12"/>
      <c r="D52" s="90">
        <v>1</v>
      </c>
      <c r="E52" s="90" t="s">
        <v>89</v>
      </c>
      <c r="F52" s="13"/>
      <c r="G52" s="11"/>
      <c r="H52" s="1">
        <f t="shared" si="13"/>
        <v>0</v>
      </c>
      <c r="I52" s="11"/>
      <c r="J52" s="1">
        <f t="shared" si="14"/>
        <v>0</v>
      </c>
      <c r="K52" s="1">
        <f t="shared" si="15"/>
        <v>0</v>
      </c>
      <c r="L52" s="1">
        <f t="shared" si="16"/>
        <v>0</v>
      </c>
      <c r="M52" s="1">
        <f t="shared" si="17"/>
        <v>0</v>
      </c>
      <c r="N52" s="1">
        <f t="shared" si="18"/>
        <v>0</v>
      </c>
      <c r="O52" s="27">
        <f t="shared" si="19"/>
        <v>0</v>
      </c>
    </row>
    <row r="53" spans="1:15" s="9" customFormat="1" ht="42" customHeight="1" thickBot="1" x14ac:dyDescent="0.3">
      <c r="A53" s="77" t="s">
        <v>25</v>
      </c>
      <c r="B53" s="78"/>
      <c r="C53" s="78"/>
      <c r="D53" s="78"/>
      <c r="E53" s="78"/>
      <c r="F53" s="78"/>
      <c r="G53" s="78"/>
      <c r="H53" s="78"/>
      <c r="I53" s="78"/>
      <c r="J53" s="78"/>
      <c r="K53" s="78"/>
      <c r="L53" s="50" t="s">
        <v>26</v>
      </c>
      <c r="M53" s="51"/>
      <c r="N53" s="51"/>
      <c r="O53" s="35">
        <f>SUMIF(G:G,0%,L:L)+SUMIF(G:G,"",L:L)</f>
        <v>0</v>
      </c>
    </row>
    <row r="54" spans="1:15" s="9" customFormat="1" ht="39" customHeight="1" x14ac:dyDescent="0.25">
      <c r="A54" s="56" t="s">
        <v>47</v>
      </c>
      <c r="B54" s="57"/>
      <c r="C54" s="57"/>
      <c r="D54" s="57"/>
      <c r="E54" s="57"/>
      <c r="F54" s="57"/>
      <c r="G54" s="57"/>
      <c r="H54" s="57"/>
      <c r="I54" s="57"/>
      <c r="J54" s="57"/>
      <c r="K54" s="58"/>
      <c r="L54" s="48" t="s">
        <v>27</v>
      </c>
      <c r="M54" s="49"/>
      <c r="N54" s="49"/>
      <c r="O54" s="36">
        <f>SUMIF(G:G,5%,L:L)</f>
        <v>0</v>
      </c>
    </row>
    <row r="55" spans="1:15" s="9" customFormat="1" ht="30" customHeight="1" x14ac:dyDescent="0.25">
      <c r="A55" s="59"/>
      <c r="B55" s="60"/>
      <c r="C55" s="60"/>
      <c r="D55" s="60"/>
      <c r="E55" s="60"/>
      <c r="F55" s="60"/>
      <c r="G55" s="60"/>
      <c r="H55" s="60"/>
      <c r="I55" s="60"/>
      <c r="J55" s="60"/>
      <c r="K55" s="61"/>
      <c r="L55" s="48" t="s">
        <v>28</v>
      </c>
      <c r="M55" s="49"/>
      <c r="N55" s="49"/>
      <c r="O55" s="36">
        <f>SUMIF(G:G,19%,L:L)</f>
        <v>0</v>
      </c>
    </row>
    <row r="56" spans="1:15" s="9" customFormat="1" ht="30" customHeight="1" x14ac:dyDescent="0.25">
      <c r="A56" s="59"/>
      <c r="B56" s="60"/>
      <c r="C56" s="60"/>
      <c r="D56" s="60"/>
      <c r="E56" s="60"/>
      <c r="F56" s="60"/>
      <c r="G56" s="60"/>
      <c r="H56" s="60"/>
      <c r="I56" s="60"/>
      <c r="J56" s="60"/>
      <c r="K56" s="61"/>
      <c r="L56" s="46" t="s">
        <v>21</v>
      </c>
      <c r="M56" s="47"/>
      <c r="N56" s="47"/>
      <c r="O56" s="37">
        <f>SUM(O53:O55)</f>
        <v>0</v>
      </c>
    </row>
    <row r="57" spans="1:15" s="9" customFormat="1" ht="30" customHeight="1" x14ac:dyDescent="0.25">
      <c r="A57" s="59"/>
      <c r="B57" s="60"/>
      <c r="C57" s="60"/>
      <c r="D57" s="60"/>
      <c r="E57" s="60"/>
      <c r="F57" s="60"/>
      <c r="G57" s="60"/>
      <c r="H57" s="60"/>
      <c r="I57" s="60"/>
      <c r="J57" s="60"/>
      <c r="K57" s="61"/>
      <c r="L57" s="44" t="s">
        <v>29</v>
      </c>
      <c r="M57" s="45"/>
      <c r="N57" s="45"/>
      <c r="O57" s="38">
        <f>SUMIF(G:G,5%,M:M)</f>
        <v>0</v>
      </c>
    </row>
    <row r="58" spans="1:15" s="9" customFormat="1" ht="30" customHeight="1" x14ac:dyDescent="0.25">
      <c r="A58" s="59"/>
      <c r="B58" s="60"/>
      <c r="C58" s="60"/>
      <c r="D58" s="60"/>
      <c r="E58" s="60"/>
      <c r="F58" s="60"/>
      <c r="G58" s="60"/>
      <c r="H58" s="60"/>
      <c r="I58" s="60"/>
      <c r="J58" s="60"/>
      <c r="K58" s="61"/>
      <c r="L58" s="44" t="s">
        <v>30</v>
      </c>
      <c r="M58" s="45"/>
      <c r="N58" s="45"/>
      <c r="O58" s="38">
        <f>SUMIF(G:G,19%,M:M)</f>
        <v>0</v>
      </c>
    </row>
    <row r="59" spans="1:15" s="9" customFormat="1" ht="30" customHeight="1" x14ac:dyDescent="0.25">
      <c r="A59" s="59"/>
      <c r="B59" s="60"/>
      <c r="C59" s="60"/>
      <c r="D59" s="60"/>
      <c r="E59" s="60"/>
      <c r="F59" s="60"/>
      <c r="G59" s="60"/>
      <c r="H59" s="60"/>
      <c r="I59" s="60"/>
      <c r="J59" s="60"/>
      <c r="K59" s="61"/>
      <c r="L59" s="46" t="s">
        <v>31</v>
      </c>
      <c r="M59" s="47"/>
      <c r="N59" s="47"/>
      <c r="O59" s="37">
        <f>SUM(O57:O58)</f>
        <v>0</v>
      </c>
    </row>
    <row r="60" spans="1:15" s="9" customFormat="1" ht="30" customHeight="1" x14ac:dyDescent="0.25">
      <c r="A60" s="59"/>
      <c r="B60" s="60"/>
      <c r="C60" s="60"/>
      <c r="D60" s="60"/>
      <c r="E60" s="60"/>
      <c r="F60" s="60"/>
      <c r="G60" s="60"/>
      <c r="H60" s="60"/>
      <c r="I60" s="60"/>
      <c r="J60" s="60"/>
      <c r="K60" s="61"/>
      <c r="L60" s="48" t="s">
        <v>32</v>
      </c>
      <c r="M60" s="49"/>
      <c r="N60" s="49"/>
      <c r="O60" s="36">
        <f>SUMIF(I:I,8%,N:N)</f>
        <v>0</v>
      </c>
    </row>
    <row r="61" spans="1:15" s="9" customFormat="1" ht="37.5" customHeight="1" x14ac:dyDescent="0.25">
      <c r="A61" s="59"/>
      <c r="B61" s="60"/>
      <c r="C61" s="60"/>
      <c r="D61" s="60"/>
      <c r="E61" s="60"/>
      <c r="F61" s="60"/>
      <c r="G61" s="60"/>
      <c r="H61" s="60"/>
      <c r="I61" s="60"/>
      <c r="J61" s="60"/>
      <c r="K61" s="61"/>
      <c r="L61" s="54" t="s">
        <v>33</v>
      </c>
      <c r="M61" s="55"/>
      <c r="N61" s="55"/>
      <c r="O61" s="37">
        <f>SUM(O60)</f>
        <v>0</v>
      </c>
    </row>
    <row r="62" spans="1:15" s="9" customFormat="1" ht="32.25" customHeight="1" thickBot="1" x14ac:dyDescent="0.3">
      <c r="A62" s="62"/>
      <c r="B62" s="63"/>
      <c r="C62" s="63"/>
      <c r="D62" s="63"/>
      <c r="E62" s="63"/>
      <c r="F62" s="63"/>
      <c r="G62" s="63"/>
      <c r="H62" s="63"/>
      <c r="I62" s="63"/>
      <c r="J62" s="63"/>
      <c r="K62" s="64"/>
      <c r="L62" s="52" t="s">
        <v>34</v>
      </c>
      <c r="M62" s="53"/>
      <c r="N62" s="53"/>
      <c r="O62" s="39">
        <f>+O56+O59+O61</f>
        <v>0</v>
      </c>
    </row>
    <row r="64" spans="1:15" ht="50.1" customHeight="1" thickBot="1" x14ac:dyDescent="0.3">
      <c r="B64" s="68"/>
      <c r="C64" s="68"/>
    </row>
    <row r="65" spans="1:17" x14ac:dyDescent="0.25">
      <c r="B65" s="89" t="s">
        <v>35</v>
      </c>
      <c r="C65" s="89"/>
    </row>
    <row r="66" spans="1:17" ht="15" customHeight="1" x14ac:dyDescent="0.25">
      <c r="M66" s="41"/>
      <c r="N66" s="42"/>
      <c r="O66" s="43"/>
    </row>
    <row r="67" spans="1:17" ht="15.75" customHeight="1" x14ac:dyDescent="0.25">
      <c r="M67" s="41"/>
      <c r="N67" s="42"/>
      <c r="O67" s="43"/>
    </row>
    <row r="68" spans="1:17" ht="15" customHeight="1" x14ac:dyDescent="0.25">
      <c r="A68" s="10" t="s">
        <v>36</v>
      </c>
      <c r="M68" s="41"/>
      <c r="N68" s="42"/>
      <c r="O68" s="43"/>
    </row>
    <row r="69" spans="1:17" x14ac:dyDescent="0.25">
      <c r="A69" s="88" t="s">
        <v>37</v>
      </c>
      <c r="B69" s="88"/>
      <c r="C69" s="88"/>
      <c r="D69" s="88"/>
      <c r="E69" s="88"/>
      <c r="F69" s="88"/>
      <c r="G69" s="88"/>
      <c r="H69" s="88"/>
      <c r="I69" s="88"/>
      <c r="J69" s="88"/>
      <c r="K69" s="88"/>
      <c r="L69" s="88"/>
      <c r="M69" s="88"/>
      <c r="N69" s="88"/>
      <c r="O69" s="88"/>
      <c r="P69" s="2"/>
      <c r="Q69" s="2"/>
    </row>
    <row r="70" spans="1:17" ht="15" customHeight="1" x14ac:dyDescent="0.25">
      <c r="A70" s="87" t="s">
        <v>38</v>
      </c>
      <c r="B70" s="87"/>
      <c r="C70" s="87"/>
      <c r="D70" s="87"/>
      <c r="E70" s="87"/>
      <c r="F70" s="87"/>
      <c r="G70" s="87"/>
      <c r="H70" s="87"/>
      <c r="I70" s="87"/>
      <c r="J70" s="87"/>
      <c r="K70" s="87"/>
      <c r="L70" s="87"/>
      <c r="M70" s="87"/>
      <c r="N70" s="87"/>
      <c r="O70" s="87"/>
      <c r="P70" s="40"/>
      <c r="Q70" s="40"/>
    </row>
    <row r="71" spans="1:17" x14ac:dyDescent="0.25">
      <c r="A71" s="86" t="s">
        <v>39</v>
      </c>
      <c r="B71" s="86"/>
      <c r="C71" s="86"/>
      <c r="D71" s="86"/>
      <c r="E71" s="86"/>
      <c r="F71" s="86"/>
      <c r="G71" s="86"/>
      <c r="H71" s="86"/>
      <c r="I71" s="86"/>
      <c r="J71" s="86"/>
      <c r="K71" s="86"/>
      <c r="L71" s="86"/>
      <c r="M71" s="86"/>
      <c r="N71" s="86"/>
      <c r="O71" s="86"/>
      <c r="P71" s="5"/>
      <c r="Q71" s="5"/>
    </row>
    <row r="72" spans="1:17" x14ac:dyDescent="0.25">
      <c r="A72" s="86" t="s">
        <v>40</v>
      </c>
      <c r="B72" s="86"/>
      <c r="C72" s="86"/>
      <c r="D72" s="86"/>
      <c r="E72" s="86"/>
      <c r="F72" s="86"/>
      <c r="G72" s="86"/>
      <c r="H72" s="86"/>
      <c r="I72" s="86"/>
      <c r="J72" s="86"/>
      <c r="K72" s="86"/>
      <c r="L72" s="86"/>
      <c r="M72" s="86"/>
      <c r="N72" s="86"/>
      <c r="O72" s="86"/>
      <c r="P72" s="5"/>
      <c r="Q72" s="5"/>
    </row>
    <row r="73" spans="1:17" x14ac:dyDescent="0.25">
      <c r="K73" s="2"/>
      <c r="L73" s="2"/>
      <c r="M73" s="2"/>
      <c r="N73" s="2"/>
    </row>
    <row r="115" spans="11:15" s="2" customFormat="1" x14ac:dyDescent="0.25">
      <c r="K115" s="4"/>
      <c r="L115" s="4"/>
      <c r="M115" s="4"/>
      <c r="N115" s="4"/>
      <c r="O115" s="4"/>
    </row>
    <row r="116" spans="11:15" s="2" customFormat="1" x14ac:dyDescent="0.25">
      <c r="K116" s="4"/>
      <c r="L116" s="4"/>
      <c r="M116" s="4"/>
      <c r="N116" s="4"/>
      <c r="O116" s="4"/>
    </row>
    <row r="117" spans="11:15" s="2" customFormat="1" x14ac:dyDescent="0.25">
      <c r="K117" s="4"/>
      <c r="L117" s="4"/>
      <c r="M117" s="4"/>
      <c r="N117" s="4"/>
      <c r="O117" s="4"/>
    </row>
    <row r="118" spans="11:15" s="2" customFormat="1" x14ac:dyDescent="0.25">
      <c r="K118" s="4"/>
      <c r="L118" s="4"/>
      <c r="M118" s="4"/>
      <c r="N118" s="4"/>
      <c r="O118" s="4"/>
    </row>
  </sheetData>
  <sheetProtection algorithmName="SHA-512" hashValue="sSnBcJd9IRqGKuFhwgCEN+pC/zXMvvf72ouCu0bhEMfWArhvCJx5zO3EepeG3MBRpmQqBIIy5u6cyXrtL3ap0Q==" saltValue="3c5O5ST69xEY3pJ8PKsIlw==" spinCount="100000" sheet="1" selectLockedCells="1"/>
  <mergeCells count="35">
    <mergeCell ref="A72:O72"/>
    <mergeCell ref="A71:O71"/>
    <mergeCell ref="A70:O70"/>
    <mergeCell ref="A69:O69"/>
    <mergeCell ref="B65:C65"/>
    <mergeCell ref="A2:A5"/>
    <mergeCell ref="B2:M2"/>
    <mergeCell ref="N2:O2"/>
    <mergeCell ref="B3:M3"/>
    <mergeCell ref="N3:O3"/>
    <mergeCell ref="B4:M5"/>
    <mergeCell ref="N4:O4"/>
    <mergeCell ref="N5:O5"/>
    <mergeCell ref="M11:N11"/>
    <mergeCell ref="M9:N9"/>
    <mergeCell ref="K9:L9"/>
    <mergeCell ref="K11:L11"/>
    <mergeCell ref="F11:I11"/>
    <mergeCell ref="A54:K62"/>
    <mergeCell ref="F9:I9"/>
    <mergeCell ref="B64:C64"/>
    <mergeCell ref="A9:B11"/>
    <mergeCell ref="D9:E9"/>
    <mergeCell ref="D11:E11"/>
    <mergeCell ref="A53:K53"/>
    <mergeCell ref="L62:N62"/>
    <mergeCell ref="L61:N61"/>
    <mergeCell ref="L60:N60"/>
    <mergeCell ref="L59:N59"/>
    <mergeCell ref="L58:N58"/>
    <mergeCell ref="L57:N57"/>
    <mergeCell ref="L56:N56"/>
    <mergeCell ref="L55:N55"/>
    <mergeCell ref="L54:N54"/>
    <mergeCell ref="L53:N5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G14:G52</xm:sqref>
        </x14:dataValidation>
        <x14:dataValidation type="list" allowBlank="1" showInputMessage="1" showErrorMessage="1" xr:uid="{00000000-0002-0000-0000-000008000000}">
          <x14:formula1>
            <xm:f>Cálculos!$F$7:$F$8</xm:f>
          </x14:formula1>
          <xm:sqref>I14:I52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2024-06-26T22:46:08Z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