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40/DOCUMENTOS PARA PUBLICAR/"/>
    </mc:Choice>
  </mc:AlternateContent>
  <xr:revisionPtr revIDLastSave="268" documentId="13_ncr:1_{A3203639-816A-4F00-A849-4E2EC2053B16}" xr6:coauthVersionLast="47" xr6:coauthVersionMax="47" xr10:uidLastSave="{84F6AD34-890C-48D3-AF8B-9CEFDC4AD88B}"/>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H16" i="7"/>
  <c r="J16" i="7"/>
  <c r="L16" i="7"/>
  <c r="M16" i="7"/>
  <c r="N16" i="7"/>
  <c r="H17" i="7"/>
  <c r="J17" i="7"/>
  <c r="K17" i="7"/>
  <c r="L17" i="7"/>
  <c r="N17" i="7" s="1"/>
  <c r="M17" i="7"/>
  <c r="H18" i="7"/>
  <c r="J18" i="7"/>
  <c r="K18" i="7"/>
  <c r="L18" i="7"/>
  <c r="M18" i="7" s="1"/>
  <c r="H19" i="7"/>
  <c r="J19" i="7"/>
  <c r="L19" i="7"/>
  <c r="M19" i="7" s="1"/>
  <c r="H20" i="7"/>
  <c r="J20" i="7"/>
  <c r="L20" i="7"/>
  <c r="M20" i="7" s="1"/>
  <c r="H21" i="7"/>
  <c r="J21" i="7"/>
  <c r="L21" i="7"/>
  <c r="M21" i="7" s="1"/>
  <c r="H22" i="7"/>
  <c r="K22" i="7" s="1"/>
  <c r="J22" i="7"/>
  <c r="L22" i="7"/>
  <c r="M22" i="7" s="1"/>
  <c r="H23" i="7"/>
  <c r="J23" i="7"/>
  <c r="L23" i="7"/>
  <c r="N23" i="7" s="1"/>
  <c r="M23" i="7"/>
  <c r="H24" i="7"/>
  <c r="J24" i="7"/>
  <c r="K24" i="7"/>
  <c r="L24" i="7"/>
  <c r="M24" i="7"/>
  <c r="N24" i="7"/>
  <c r="H25" i="7"/>
  <c r="J25" i="7"/>
  <c r="L25" i="7"/>
  <c r="M25" i="7" s="1"/>
  <c r="H26" i="7"/>
  <c r="J26" i="7"/>
  <c r="K26" i="7"/>
  <c r="L26" i="7"/>
  <c r="M26" i="7"/>
  <c r="N26" i="7"/>
  <c r="H27" i="7"/>
  <c r="J27" i="7"/>
  <c r="L27" i="7"/>
  <c r="M27" i="7" s="1"/>
  <c r="H28" i="7"/>
  <c r="J28" i="7"/>
  <c r="K28" i="7"/>
  <c r="L28" i="7"/>
  <c r="N28" i="7" s="1"/>
  <c r="M28" i="7"/>
  <c r="H29" i="7"/>
  <c r="K29" i="7" s="1"/>
  <c r="J29" i="7"/>
  <c r="L29" i="7"/>
  <c r="M29" i="7"/>
  <c r="N29" i="7"/>
  <c r="H30" i="7"/>
  <c r="J30" i="7"/>
  <c r="K30" i="7"/>
  <c r="L30" i="7"/>
  <c r="M30" i="7" s="1"/>
  <c r="H31" i="7"/>
  <c r="J31" i="7"/>
  <c r="K31" i="7"/>
  <c r="L31" i="7"/>
  <c r="M31" i="7"/>
  <c r="N31" i="7"/>
  <c r="H32" i="7"/>
  <c r="J32" i="7"/>
  <c r="L32" i="7"/>
  <c r="M32" i="7"/>
  <c r="N32" i="7"/>
  <c r="H33" i="7"/>
  <c r="J33" i="7"/>
  <c r="L33" i="7"/>
  <c r="M33" i="7" s="1"/>
  <c r="H34" i="7"/>
  <c r="K34" i="7" s="1"/>
  <c r="J34" i="7"/>
  <c r="L34" i="7"/>
  <c r="M34" i="7"/>
  <c r="N34" i="7"/>
  <c r="O34" i="7"/>
  <c r="H35" i="7"/>
  <c r="J35" i="7"/>
  <c r="L35" i="7"/>
  <c r="M35" i="7" s="1"/>
  <c r="H36" i="7"/>
  <c r="J36" i="7"/>
  <c r="L36" i="7"/>
  <c r="N36" i="7" s="1"/>
  <c r="M36" i="7"/>
  <c r="H37" i="7"/>
  <c r="J37" i="7"/>
  <c r="L37" i="7"/>
  <c r="M37" i="7" s="1"/>
  <c r="O31" i="7" l="1"/>
  <c r="K15" i="7"/>
  <c r="O26" i="7"/>
  <c r="K21" i="7"/>
  <c r="K35" i="7"/>
  <c r="K37" i="7"/>
  <c r="K23" i="7"/>
  <c r="N37" i="7"/>
  <c r="N27" i="7"/>
  <c r="O27" i="7" s="1"/>
  <c r="O37" i="7"/>
  <c r="O24" i="7"/>
  <c r="O16" i="7"/>
  <c r="K33" i="7"/>
  <c r="K20" i="7"/>
  <c r="O32" i="7"/>
  <c r="K19" i="7"/>
  <c r="K32" i="7"/>
  <c r="K36" i="7"/>
  <c r="O17" i="7"/>
  <c r="K27" i="7"/>
  <c r="K25" i="7"/>
  <c r="N20" i="7"/>
  <c r="O20" i="7" s="1"/>
  <c r="K16" i="7"/>
  <c r="N33" i="7"/>
  <c r="O33" i="7" s="1"/>
  <c r="N21" i="7"/>
  <c r="O21" i="7" s="1"/>
  <c r="N25" i="7"/>
  <c r="O25" i="7" s="1"/>
  <c r="O29" i="7"/>
  <c r="N30" i="7"/>
  <c r="O30" i="7" s="1"/>
  <c r="O23" i="7"/>
  <c r="O36" i="7"/>
  <c r="N19" i="7"/>
  <c r="O19" i="7" s="1"/>
  <c r="N22" i="7"/>
  <c r="O22" i="7" s="1"/>
  <c r="N15" i="7"/>
  <c r="O15" i="7" s="1"/>
  <c r="N18" i="7"/>
  <c r="O18" i="7" s="1"/>
  <c r="N35" i="7"/>
  <c r="O35" i="7" s="1"/>
  <c r="O28" i="7"/>
  <c r="O42" i="7"/>
  <c r="O39" i="7"/>
  <c r="L14" i="7"/>
  <c r="M14" i="7" s="1"/>
  <c r="J14" i="7"/>
  <c r="H14" i="7"/>
  <c r="O40" i="7" l="1"/>
  <c r="O38" i="7"/>
  <c r="K14" i="7"/>
  <c r="O45" i="7"/>
  <c r="O46" i="7" s="1"/>
  <c r="N14" i="7"/>
  <c r="O14" i="7" s="1"/>
  <c r="O41" i="7" l="1"/>
  <c r="O43" i="7"/>
  <c r="O44" i="7" s="1"/>
  <c r="O47" i="7" l="1"/>
</calcChain>
</file>

<file path=xl/sharedStrings.xml><?xml version="1.0" encoding="utf-8"?>
<sst xmlns="http://schemas.openxmlformats.org/spreadsheetml/2006/main" count="100" uniqueCount="77">
  <si>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</si>
  <si>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</si>
  <si>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</si>
  <si>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</si>
  <si>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</si>
  <si>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</si>
  <si>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</si>
  <si>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</si>
  <si>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</si>
  <si>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</si>
  <si>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</si>
  <si>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</si>
  <si>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</si>
  <si>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</si>
  <si>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</si>
  <si>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</si>
  <si>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</si>
  <si>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</si>
  <si>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</si>
  <si>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</si>
  <si>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</si>
  <si>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</si>
  <si>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</si>
  <si>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</si>
  <si>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</si>
  <si>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</si>
  <si>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</si>
  <si>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</si>
  <si>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</si>
  <si>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</si>
  <si>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</si>
  <si>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</si>
  <si>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</si>
  <si>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</si>
  <si>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</si>
  <si>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</si>
  <si>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</si>
  <si>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</si>
  <si>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</si>
  <si>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</si>
  <si>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</si>
  <si>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</si>
  <si>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</si>
  <si>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</si>
  <si>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</si>
  <si>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</si>
  <si>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</si>
  <si>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</si>
  <si>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</si>
  <si>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</si>
  <si>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</si>
  <si>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BOLSA DE RESPUESTOS PARA LOS ELEMENTOS QUE REQUIERAN CAMBIO DE PARTES, POR UN VALOR DE 10.000.000 DE PESOS M/TE IVA INCLUIDO, PARA REPUESTOS NO CONTEMPLADOS DENTRO DEL MANTENIMIENTO PREVENTIVO Y CORRECTIVO</t>
  </si>
  <si>
    <t>GLOBAL</t>
  </si>
  <si>
    <t>MICROPIPETA MARCA: MAJOR SCIENCE, MODELO: MS pipette DISPENSADORA DE 10 A 1000 uL Placa: 65782 MATENIMIENTO PREVENTIVO Y CORRECTIVO: PREVENTIVO 1. Limpieza externa y comprobación de medición.  CORRECTIVO 1. Ajuste de componentes mecánicos y comprobación de medición del equipo 2. Entrega funcional del equipo. CALIBRACIÓN de 10 uL a 1000 uL por laboratorio acreditado.</t>
  </si>
  <si>
    <t>MICROSCOPIO MARCA: OLYMPUS; MODELO CX41RF Placa: 50719 MATENIMIENTO PREVENTIVO Y CORRECTIVO: PREVENTIVO 1. Inspección general del equipo. 2. Limpieza general del equipo . 3. Revisión y lubricación de componentes mecánicos. 4. Revisión y limpieza de componentes ópticos. 5. Verificación de estado de lampara 8.  Entrega funcional del equipo.  CORRECTIVO:  1. Suministro e instalación de objetivos 40X y 100X y bombillo 2. Limpieza y revisión de componentes eléctricos. 3.  Ajuste de componentes mecánicos 4. Ajuste de componentes ópticos 5.Entrega funcional del equipo</t>
  </si>
  <si>
    <t>BALANZA ANALITICA DE PRECISION 220 g, MARCA: SARTORIUS, MODELO: ENTRISS 224-1S Placa: 65779 MATENIMIENTO PREVENTIVO Y CORRECTIVO: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</si>
  <si>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MULTIPARAMETRICO PARA MEDICIÓN DE pH, ORP, ISE, CE, TDS Y NaCl, MARCA: HANNA INSTRUMENTS, MODELO: HI2550 Placa: 65791, 65790 MATENIMIENTO PREVENTIVO Y CORRECTIVO: MANTENIMIENTO CORRECTIVO 1. Diagnostico inicial del equipo. 2.Revisión, limpieza y ajuste de componentes eléctricos y/o electrónicos. 3.Revisión, limpieza, lubricación y ajuste de componentes mecánicos. 4.Entrega funcional del equipo. 5. Comprobación de medición con material de referencia para pH y conductividad.  CALIBRACIÓN para sensor de pH, sensor de conductividad y sensor temperatura Por laboratorio acreditado. </t>
  </si>
  <si>
    <t>DATALOGGER DE HUMEDAD Y TEMPERATURA CEM DT - 171 RANGO DE 40°C A 70°C PRECISION DE TEMPERATURA +-1°C RANGO DE HUMEDAD 0 A 100 % Placa: 67539 MATENIMIENTO PREVENTIVO Y CORRECTIVO: MANTENIMIENTO PREVENTIVO 1. Revisión y limpieza general y de componentes eléctricos y/o electrónicos. 2. Entrega funcional del equipo. 3. Comprobación de medición 4. Cambio de batería  CALIBRACION Por laboratorio acreditado en  temperatura ambiente a 10°C, 25°C y 40 °C y humedad relativa a 30 %hr, 50% hr, 70hr; </t>
  </si>
  <si>
    <t>CONDUCTIMETRO DIGITAL PARA SUELOS MARCA: HANNA INSTRUMENTS, MODELO: HI993310 Placa: 65825 CALIBRACION por laboratorio acreditado en conduntividad </t>
  </si>
  <si>
    <t>MICROPIPETA DISPENSADORA DE 20 A 200 Ul MARCA:  MAJOR SCIENCE, MODELO: MS pipette Placa: 65788 MANTENIMIENTO PREVENTIVO Y CORRECTIVO: MANTENIMIENTO PREVENTIVO 1. Limpieza externa y comprobación de medición.  MANTENIMIENTO CORRECTIVO 1. Ajuste de componentes mecánicos y comprobación de medición del equipo. 2.Entrega funcional del equipo. CALIBRACIÓN de 20 uL a 200 uL por laboratorio acreditado</t>
  </si>
  <si>
    <t>MICROSCOPIO MARCA: RADICAL SCIENTIFIC EQUIPMENT; REF: RMM-55T Placa: 65833 MANTENIMIENTO PREVENTIVO Y CORRECTIVO:  MANTENIMIENTO PREVENTIVO 1. Inspección general del equipo. 2. Limpieza general del equipo . 3. Revisión y lubricación de componentes mecánicos. 4. Revisión y limpieza de componentes ópticos. 5. Verificación de estado de lampara 8.  Entrega funcional del equipo.</t>
  </si>
  <si>
    <t>NEFELOMETRO O TURBIDIMETRO PORTATIL POR INFRARROJO, MARCA:  HANNA INSTRUMENTS, MODELO: HI93703 Placa: 65817 MANTENIMIENTO PREVENTIVO Y CORRECTIVO: CORRECTIVO 1. Revisión y  limpieza general y de componentes eléctricos y/o electrónicos. 2.Revisión, limpieza y ajuste de electrodo de medición 3. Suministro y cambio de membranas de electrodo y baterías.4. Entrega funcional  del equipo. 5. Comprobación de medición del equipo CALIBRACIÓN por laboratorio acreditado en turbidez.</t>
  </si>
  <si>
    <t>MEDIDOR DE OXIGENO DISUELTO, Demanda bioquimca de oxigeno, MARCA: HANNA INSTRUMENTS, MODELO: HI98193 Placa: 65815 MANTENIMIENTO PREVENTIVO Y CORRECTIVO: CORRECTIVO 1. Revisión y  limpieza general y de componentes eléctricos y/o electrónicos. 2.Revisión, limpieza y ajuste de electrodo de medición 3. Suministro y cambio de membranas de electrodo y baterías.4. Entrega funcional  del equipo. 5. Comprobación de medición del equipo CALIBRACION por laboratorio acreditado</t>
  </si>
  <si>
    <t>FOTOMETRO MULTIPARAMETRICO Y MEDIDOR DE DQO ANALISIS DE AGUA Placa: 65814, MARCA:  HANNA INSTRUMENTS, MODELO: HI83399 MANTENIMIENTO PREVENTIVO Y CORRECTIVO: PREVENTIVO 1. Revisión y  limpieza general y de componentes eléctricos y/o electrónicos  2. Revisión y limpieza cámara porta-muestras 3. Entrega funcional  del equipo 4. Comprobación de medición del equipo con material de referencia.  CALIBRACIÓN en absorbancia Por laboratorio acreditado.</t>
  </si>
  <si>
    <t>PHMETROPH/MV- MARCA LOVIBOND CONCENTRACIÓN DE IONES ORPREDOX, CONDUCTIVIDAD, OXÍGENO DISUELTO, PANTALLA LCD DE GRAN TAMAÑO, PARÁMETROS PH:0 HASTA 14,00 PH.ORP:+/-1999. CONDUCTIVIDAD: 200US/MS/20MS/200MS. TDS OXÍGENO DISUELTO. Placa: 56634 MANTENIMIENTO PREVENTIVO Y CORRECTIVO: PREVENTIVO  1. Chequeo inicial del equipo 2.Revisión y limpieza de componentes eléctricos y/o electrónicos 3.Revisión y limpieza de componentes mecánicos. 4.Entrega funcional del equipo. Prueba de funcionamiento con material de referencia para pH y conductividad.  CORRECTIVO 1. Revisión y  limpieza general y de componentes eléctricos y/o electrónicos. 2.Revisión, limpieza y ajuste de electrodo de medición 3. Suministro y cambio de electrodo para pH 4. Entrega funcional  del equipo. 5. Comprobación de medición del equipo con material de referencia para pH y conductividad.  CALIBRACIÓN en pH y conductividad por laboratorio acreditado</t>
  </si>
  <si>
    <t>MEDIDOR DE AREA FOLIAR LASER DE MANO, MARCA: CID BIO SCIENCIE, MODELO: CI-202 LASER AREA METER Placa: 65799 MANTENIMIENTO PREVENTIVO Y CORRECTIVO:  PREVENTIVO  1. Chequeo inicial del equipo 2.Revisión y limpieza de componentes eléctricos y/o electrónicos 3.Revisión y limpieza de componentes mecánicos. 4.Entrega funcional del equipo. Prueba de funcionamiento CORRECTIVO 1. Revisión y  limpieza general y de componentes eléctricos y/o electrónicos. 2. Suministro y cambio de batería 3. Entrega funcional  del equipo. 5. Comprobación de medición del equipo</t>
  </si>
  <si>
    <t>MEDIDOR MULTIPARAMETRICO PORTATIL, MARCA: HANNA INSTRUMENTS, MODELO: HI 9829 Placa: 65809 MANTENIMIENTO PREVENTIVO Y CORRECTIVO:  PREVENTIVO  1. Chequeo inicial del equipo 2.Revisión y limpieza de componentes eléctricos y/o electrónicos 3.Revisión y limpieza de componentes mecánicos. 4.Entrega funcional del equipo. Prueba de funcionamiento con material de referencia para pH y conductividad.  CORRECTIVO 1. Revisión y  limpieza general y de componentes eléctricos y/o electrónicos. 2.Revisión, limpieza y ajuste de electrodo de medición 3. Suministro y cambio de electrodo para pH 4. Entrega funcional  del equipo. 5. Comprobación de medición del equipo con material de referencia para pH y conductividad.  CALIBRACIÓN en pH y conductividad por laboratorio acreditado. </t>
  </si>
  <si>
    <t>AUTOCLAVE DE VAPOR MARCA: ALL AMERICAN, MODELO: 1941X Placa: 11846 MANTENIMIENTO PREVENTIVO Y CORRECTIVO: PREVENTIVO 1. Pruebas iniciales de funcionamiento 2. Limpieza interna y externa 3. Revisión elementos calefactores. 4. Verificación de funcionamiento de manómetro, empaque, bisagra, mariposa. 5. pruebas de funcionamiento un ciclo de carga 6. Entrega funcional del equipo CORRECTIVO 1. Suministro y cambiode empaques 2. Reparación de fugas 3. Reparación de bisagra. 4. pruebas de funcionamiento un ciclo de carga 5. Entrega funcional del equipo CALIBRACION de manómetro en presión</t>
  </si>
  <si>
    <t>BALANZA DIGITAL PARA LABORATORIO DE ALTA PRECISON, PLATO 9CM DE DIAMETRO, MARCA LEXUS Placa: 41249 MANTENIMIENTO PREVENTIVO Y CORRECTIVO: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</si>
  <si>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INCUBADORA DIGITAL DE 60 A 65 L MARCA BINDER; MODELO BD-53; SERIE 990478 Placa: 16652 MANTENIMIENTO PREVENTIVO Y CORRECTIVO: PREVENTIVO 1. Revisión y limpieza de sistema de control eléctrico y electromecánico 2. Revisión de motor, de sistema de calentamiento, revisión de voltajes internos, de conectores, de transductor de temperatura 3. Limpieza de partes internas, partes externas y general. 4.  Verificación con patrón calibrado por laboratorio acreditado enn temepratura y entrega funcional del equipo. CORRECTIVO 1. suministro y cambio de botones, cables y/o conectores eléctricos 2. Ajuste de temperatura de incubadora 3. Verificación con patrón calibrado por laboratorio acreditado enn temepratura y entrega funcional del equipo. CARACTERIZACIÓN de medio isotermo a 37 °C y 42 °C</t>
  </si>
  <si>
    <t>REFRIGERADOR MARCA SAMSUMG  MODELO RT38FEAJDSL/CL01   Placa: 48727 MANTENIMIENTO PREVENTIVO Y CORRECTIVO: PREVENTIVO 1. Revisión y limpieza de sistema de control eléctrico y electromecánico 2. Revisión de motor, de unidad de refrigeración, revisión de voltajes internos, de conectores, de transductor de temperatura 3. Limpieza de partes internas, partes externas y general. 4.  Verificación con patrón calibrado por laboratorio acreditado en temepratura y entrega funcional del equipo. CORRECTIVO 1. suministro y cambio de botones, cables y/o conectores eléctricos 2. Ajuste de temperatura de refrigerador 3. Verificación con patrón calibrado por laboratorio acreditado enn temepratura y entrega funcional del equipo. CARACTERIZACIÓN de medio isotermo a 5 °C ±  3 °C</t>
  </si>
  <si>
    <t>PIPETA AUTOMATICA MARCA BOECO- ALEMANA  MODELO 9210100 SERIE 6066247 Placa: 60437 MANTENIMIENTO PREVENTIVO Y CORRECTIVO: PREVENTIVO 1. Limpieza externa y comprobación de medición.  CORRECTIVO 1. Ajuste de componentes mecánicos y comprobación de medición del equipo 2. Entrega funcional del equipo. CALIBRACIÓN de 10 uL a 1000 uL por laboratorio acreditado.</t>
  </si>
  <si>
    <t>Balanza digital con analizador de humedad, MARCA: RAD WAG, MODELO: MA210.X2.IC.A.WH Placa: 65840 MANTENIMIENTO PREVENTIVO Y CORRECTIVO: CORRECTIVO: 1. Revisión y limpieza general de componentes eléctricos y/o electrónicos 2. Revisión y ajuste de componentes mecánicos 3. Verificar y ajustar el nivel 4. Realizar ajuste de cero 5. Ajustar las mediciones y comprobar las mediciones con juego de pesas de referencia 6. Entrega funcional del equipo.  CALIBRACIÓN EN SITIO para masa y temperatura por laboratorio acreditado</t>
  </si>
  <si>
    <t>CONDUCTIVIMETRO MARCA: HANNA INSTRUMENTS, MODELO:  HI993310 Placa: 65824 MANTENIMIENTO PREVENTIVO Y CORRECTIVO: CALIBRACIÓN por laboratorio acreditado en conductividad</t>
  </si>
  <si>
    <t>Sensor de humedad de suelos, MARCA: DELTA-T, MODELO: HH2-THETAPROBE-ML3 Placa: 50794 MANTENIMIENTO PREVENTIVO Y CORRECTIVO: PREVENTIVO 1. Revisión y limpieza general y de componentes eléctricos y/o electrónicos 2. Verificación y entrega funcional del equipo.</t>
  </si>
  <si>
    <t>CABINA DE FLUJO LAMINAR MARCA C4 MODELO FLOW 85H C Placa: 60435 MANTENIMIENTO PREVENTIVO Y CORRECTIVO:  PREVENTIVO 1. Revisión y limpieza de sistema de control eléctrico y electromecánico 2. Revisión de las muletillas,  de filtros, del motor, de la tarjeta principal, de sistema de calentamiento, revisión de voltajes internos, de conectores, de ventana, de lampara de luz blanca y lampara UV 3. Limpieza de partes internas, partes externas y general. 4. Lubricar partes móviles  5. Verificación con patrón calibrado por laboratorio acreditado enn temepratura y entrega funcional del equipo. CORRECTIVO 1. suministro y cambio de botones, cables, filtros, contrapeso, guayas, lamapara de luz blanca y lampara UV y/o conectores eléctricos 2. Ajuste de flujo 3. Verificación y entrega funcional del equipo. CALIFICACIÓN para extracción de gases </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</si>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</sst>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5"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2" fillId="0" borderId="1" xfId="0" applyFont="1" applyBorder="1" applyAlignment="1">
      <alignment horizontal="center" vertical="center" wrapText="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center" vertical="center" wrapText="1"/>
      <protection locked="0"/>
    </xf>
    <xf numFmtId="164" fontId="9" fillId="35" borderId="1" xfId="4"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wrapText="1"/>
      <protection hidden="1"/>
    </xf>
    <xf numFmtId="0" fontId="29" fillId="2" borderId="37" xfId="0" applyFont="1" applyFill="1" applyBorder="1" applyAlignment="1" applyProtection="1">
      <alignment horizontal="left" vertical="center" wrapText="1"/>
      <protection hidden="1"/>
    </xf>
    <xf numFmtId="0" fontId="29" fillId="2" borderId="38" xfId="0" applyFont="1" applyFill="1" applyBorder="1" applyAlignment="1" applyProtection="1">
      <alignment horizontal="left" vertical="center" wrapText="1"/>
      <protection hidden="1"/>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hidden="1"/>
    </xf>
    <xf numFmtId="0" fontId="6" fillId="2" borderId="39"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showGridLines="0" tabSelected="1" topLeftCell="A19" zoomScale="70" zoomScaleNormal="70" zoomScaleSheetLayoutView="70" zoomScalePageLayoutView="55" workbookViewId="0">
      <selection activeCell="I16" sqref="I16"/>
    </sheetView>
  </sheetViews>
  <sheetFormatPr baseColWidth="10" defaultColWidth="11.42578125" defaultRowHeight="15" x14ac:dyDescent="0.25"/>
  <cols>
    <col min="1" max="1" width="10.42578125" style="2" customWidth="1"/>
    <col min="2" max="2" width="69.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49"/>
      <c r="B2" s="50" t="s">
        <v>0</v>
      </c>
      <c r="C2" s="50"/>
      <c r="D2" s="50"/>
      <c r="E2" s="50"/>
      <c r="F2" s="50"/>
      <c r="G2" s="50"/>
      <c r="H2" s="50"/>
      <c r="I2" s="50"/>
      <c r="J2" s="50"/>
      <c r="K2" s="50"/>
      <c r="L2" s="50"/>
      <c r="M2" s="50"/>
      <c r="N2" s="51" t="s">
        <v>1</v>
      </c>
      <c r="O2" s="51"/>
    </row>
    <row r="3" spans="1:15" ht="15.75" customHeight="1" x14ac:dyDescent="0.25">
      <c r="A3" s="49"/>
      <c r="B3" s="50" t="s">
        <v>2</v>
      </c>
      <c r="C3" s="50"/>
      <c r="D3" s="50"/>
      <c r="E3" s="50"/>
      <c r="F3" s="50"/>
      <c r="G3" s="50"/>
      <c r="H3" s="50"/>
      <c r="I3" s="50"/>
      <c r="J3" s="50"/>
      <c r="K3" s="50"/>
      <c r="L3" s="50"/>
      <c r="M3" s="50"/>
      <c r="N3" s="51" t="s">
        <v>48</v>
      </c>
      <c r="O3" s="51"/>
    </row>
    <row r="4" spans="1:15" ht="16.5" customHeight="1" x14ac:dyDescent="0.25">
      <c r="A4" s="49"/>
      <c r="B4" s="50" t="s">
        <v>3</v>
      </c>
      <c r="C4" s="50"/>
      <c r="D4" s="50"/>
      <c r="E4" s="50"/>
      <c r="F4" s="50"/>
      <c r="G4" s="50"/>
      <c r="H4" s="50"/>
      <c r="I4" s="50"/>
      <c r="J4" s="50"/>
      <c r="K4" s="50"/>
      <c r="L4" s="50"/>
      <c r="M4" s="50"/>
      <c r="N4" s="51" t="s">
        <v>49</v>
      </c>
      <c r="O4" s="51"/>
    </row>
    <row r="5" spans="1:15" ht="15" customHeight="1" x14ac:dyDescent="0.25">
      <c r="A5" s="49"/>
      <c r="B5" s="50"/>
      <c r="C5" s="50"/>
      <c r="D5" s="50"/>
      <c r="E5" s="50"/>
      <c r="F5" s="50"/>
      <c r="G5" s="50"/>
      <c r="H5" s="50"/>
      <c r="I5" s="50"/>
      <c r="J5" s="50"/>
      <c r="K5" s="50"/>
      <c r="L5" s="50"/>
      <c r="M5" s="50"/>
      <c r="N5" s="51" t="s">
        <v>46</v>
      </c>
      <c r="O5" s="51"/>
    </row>
    <row r="7" spans="1:15" x14ac:dyDescent="0.25">
      <c r="A7" s="5" t="s">
        <v>4</v>
      </c>
    </row>
    <row r="8" spans="1:15" ht="9.9499999999999993" customHeight="1" x14ac:dyDescent="0.25">
      <c r="A8" s="6"/>
    </row>
    <row r="9" spans="1:15" ht="30" customHeight="1" x14ac:dyDescent="0.25">
      <c r="A9" s="71" t="s">
        <v>5</v>
      </c>
      <c r="B9" s="72"/>
      <c r="D9" s="56" t="s">
        <v>6</v>
      </c>
      <c r="E9" s="57"/>
      <c r="F9" s="58"/>
      <c r="G9" s="59"/>
      <c r="H9" s="59"/>
      <c r="I9" s="60"/>
      <c r="K9" s="56" t="s">
        <v>7</v>
      </c>
      <c r="L9" s="57"/>
      <c r="M9" s="54"/>
      <c r="N9" s="55"/>
    </row>
    <row r="10" spans="1:15" ht="8.25" customHeight="1" x14ac:dyDescent="0.25">
      <c r="A10" s="73"/>
      <c r="B10" s="74"/>
      <c r="C10" s="7"/>
      <c r="E10" s="8"/>
      <c r="F10" s="8"/>
      <c r="M10" s="8"/>
      <c r="N10" s="2"/>
    </row>
    <row r="11" spans="1:15" ht="30" customHeight="1" x14ac:dyDescent="0.25">
      <c r="A11" s="75"/>
      <c r="B11" s="76"/>
      <c r="D11" s="56" t="s">
        <v>8</v>
      </c>
      <c r="E11" s="57"/>
      <c r="F11" s="58"/>
      <c r="G11" s="59"/>
      <c r="H11" s="59"/>
      <c r="I11" s="60"/>
      <c r="K11" s="56" t="s">
        <v>9</v>
      </c>
      <c r="L11" s="57"/>
      <c r="M11" s="52"/>
      <c r="N11" s="53"/>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228" customHeight="1" x14ac:dyDescent="0.25">
      <c r="A14" s="41">
        <v>1</v>
      </c>
      <c r="B14" s="40" t="s">
        <v>53</v>
      </c>
      <c r="C14" s="42"/>
      <c r="D14" s="92">
        <v>1</v>
      </c>
      <c r="E14" s="92" t="s">
        <v>50</v>
      </c>
      <c r="F14" s="43"/>
      <c r="G14" s="44"/>
      <c r="H14" s="1">
        <f>+ROUND(F14*G14,0)</f>
        <v>0</v>
      </c>
      <c r="I14" s="44"/>
      <c r="J14" s="1">
        <f t="shared" ref="J14" si="0">ROUND(F14*I14,0)</f>
        <v>0</v>
      </c>
      <c r="K14" s="1">
        <f t="shared" ref="K14" si="1">ROUND(F14+H14+J14,0)</f>
        <v>0</v>
      </c>
      <c r="L14" s="1">
        <f t="shared" ref="L14" si="2">ROUND(F14*D14,0)</f>
        <v>0</v>
      </c>
      <c r="M14" s="1">
        <f t="shared" ref="M14" si="3">ROUND(L14*G14,0)</f>
        <v>0</v>
      </c>
      <c r="N14" s="1">
        <f t="shared" ref="N14" si="4">ROUND(L14*I14,0)</f>
        <v>0</v>
      </c>
      <c r="O14" s="39">
        <f t="shared" ref="O14" si="5">ROUND(L14+N14+M14,0)</f>
        <v>0</v>
      </c>
    </row>
    <row r="15" spans="1:15" s="9" customFormat="1" ht="192" customHeight="1" x14ac:dyDescent="0.25">
      <c r="A15" s="41">
        <v>2</v>
      </c>
      <c r="B15" s="40" t="s">
        <v>54</v>
      </c>
      <c r="C15" s="42"/>
      <c r="D15" s="92">
        <v>1</v>
      </c>
      <c r="E15" s="92" t="s">
        <v>50</v>
      </c>
      <c r="F15" s="43"/>
      <c r="G15" s="44"/>
      <c r="H15" s="1">
        <f t="shared" ref="H15:H37" si="6">+ROUND(F15*G15,0)</f>
        <v>0</v>
      </c>
      <c r="I15" s="44"/>
      <c r="J15" s="1">
        <f t="shared" ref="J15:J37" si="7">ROUND(F15*I15,0)</f>
        <v>0</v>
      </c>
      <c r="K15" s="1">
        <f t="shared" ref="K15:K37" si="8">ROUND(F15+H15+J15,0)</f>
        <v>0</v>
      </c>
      <c r="L15" s="1">
        <f t="shared" ref="L15:L37" si="9">ROUND(F15*D15,0)</f>
        <v>0</v>
      </c>
      <c r="M15" s="1">
        <f t="shared" ref="M15:M37" si="10">ROUND(L15*G15,0)</f>
        <v>0</v>
      </c>
      <c r="N15" s="1">
        <f t="shared" ref="N15:N37" si="11">ROUND(L15*I15,0)</f>
        <v>0</v>
      </c>
      <c r="O15" s="39">
        <f t="shared" ref="O15:O37" si="12">ROUND(L15+N15+M15,0)</f>
        <v>0</v>
      </c>
    </row>
    <row r="16" spans="1:15" s="9" customFormat="1" ht="178.5" customHeight="1" x14ac:dyDescent="0.25">
      <c r="A16" s="41">
        <v>3</v>
      </c>
      <c r="B16" s="40" t="s">
        <v>55</v>
      </c>
      <c r="C16" s="42"/>
      <c r="D16" s="92">
        <v>1</v>
      </c>
      <c r="E16" s="92" t="s">
        <v>50</v>
      </c>
      <c r="F16" s="43"/>
      <c r="G16" s="44"/>
      <c r="H16" s="1">
        <f t="shared" si="6"/>
        <v>0</v>
      </c>
      <c r="I16" s="44"/>
      <c r="J16" s="1">
        <f t="shared" si="7"/>
        <v>0</v>
      </c>
      <c r="K16" s="1">
        <f t="shared" si="8"/>
        <v>0</v>
      </c>
      <c r="L16" s="1">
        <f t="shared" si="9"/>
        <v>0</v>
      </c>
      <c r="M16" s="1">
        <f t="shared" si="10"/>
        <v>0</v>
      </c>
      <c r="N16" s="1">
        <f t="shared" si="11"/>
        <v>0</v>
      </c>
      <c r="O16" s="39">
        <f t="shared" si="12"/>
        <v>0</v>
      </c>
    </row>
    <row r="17" spans="1:15" s="9" customFormat="1" ht="158.25" customHeight="1" x14ac:dyDescent="0.25">
      <c r="A17" s="41">
        <v>4</v>
      </c>
      <c r="B17" s="40" t="s">
        <v>56</v>
      </c>
      <c r="C17" s="42"/>
      <c r="D17" s="92">
        <v>2</v>
      </c>
      <c r="E17" s="92" t="s">
        <v>76</v>
      </c>
      <c r="F17" s="43"/>
      <c r="G17" s="44"/>
      <c r="H17" s="1">
        <f t="shared" si="6"/>
        <v>0</v>
      </c>
      <c r="I17" s="44"/>
      <c r="J17" s="1">
        <f t="shared" si="7"/>
        <v>0</v>
      </c>
      <c r="K17" s="1">
        <f t="shared" si="8"/>
        <v>0</v>
      </c>
      <c r="L17" s="1">
        <f t="shared" si="9"/>
        <v>0</v>
      </c>
      <c r="M17" s="1">
        <f t="shared" si="10"/>
        <v>0</v>
      </c>
      <c r="N17" s="1">
        <f t="shared" si="11"/>
        <v>0</v>
      </c>
      <c r="O17" s="39">
        <f t="shared" si="12"/>
        <v>0</v>
      </c>
    </row>
    <row r="18" spans="1:15" s="9" customFormat="1" ht="192" customHeight="1" x14ac:dyDescent="0.25">
      <c r="A18" s="41">
        <v>5</v>
      </c>
      <c r="B18" s="40" t="s">
        <v>57</v>
      </c>
      <c r="C18" s="42"/>
      <c r="D18" s="92">
        <v>1</v>
      </c>
      <c r="E18" s="92" t="s">
        <v>50</v>
      </c>
      <c r="F18" s="43"/>
      <c r="G18" s="44"/>
      <c r="H18" s="1">
        <f t="shared" si="6"/>
        <v>0</v>
      </c>
      <c r="I18" s="44"/>
      <c r="J18" s="1">
        <f t="shared" si="7"/>
        <v>0</v>
      </c>
      <c r="K18" s="1">
        <f t="shared" si="8"/>
        <v>0</v>
      </c>
      <c r="L18" s="1">
        <f t="shared" si="9"/>
        <v>0</v>
      </c>
      <c r="M18" s="1">
        <f t="shared" si="10"/>
        <v>0</v>
      </c>
      <c r="N18" s="1">
        <f t="shared" si="11"/>
        <v>0</v>
      </c>
      <c r="O18" s="39">
        <f t="shared" si="12"/>
        <v>0</v>
      </c>
    </row>
    <row r="19" spans="1:15" s="9" customFormat="1" ht="189.75" customHeight="1" x14ac:dyDescent="0.25">
      <c r="A19" s="41">
        <v>6</v>
      </c>
      <c r="B19" s="40" t="s">
        <v>58</v>
      </c>
      <c r="C19" s="42"/>
      <c r="D19" s="92">
        <v>1</v>
      </c>
      <c r="E19" s="92" t="s">
        <v>50</v>
      </c>
      <c r="F19" s="43"/>
      <c r="G19" s="44"/>
      <c r="H19" s="1">
        <f t="shared" si="6"/>
        <v>0</v>
      </c>
      <c r="I19" s="44"/>
      <c r="J19" s="1">
        <f t="shared" si="7"/>
        <v>0</v>
      </c>
      <c r="K19" s="1">
        <f t="shared" si="8"/>
        <v>0</v>
      </c>
      <c r="L19" s="1">
        <f t="shared" si="9"/>
        <v>0</v>
      </c>
      <c r="M19" s="1">
        <f t="shared" si="10"/>
        <v>0</v>
      </c>
      <c r="N19" s="1">
        <f t="shared" si="11"/>
        <v>0</v>
      </c>
      <c r="O19" s="39">
        <f t="shared" si="12"/>
        <v>0</v>
      </c>
    </row>
    <row r="20" spans="1:15" s="9" customFormat="1" ht="206.25" customHeight="1" x14ac:dyDescent="0.25">
      <c r="A20" s="41">
        <v>7</v>
      </c>
      <c r="B20" s="40" t="s">
        <v>59</v>
      </c>
      <c r="C20" s="42"/>
      <c r="D20" s="92">
        <v>1</v>
      </c>
      <c r="E20" s="92" t="s">
        <v>50</v>
      </c>
      <c r="F20" s="43"/>
      <c r="G20" s="44"/>
      <c r="H20" s="1">
        <f t="shared" si="6"/>
        <v>0</v>
      </c>
      <c r="I20" s="44"/>
      <c r="J20" s="1">
        <f t="shared" si="7"/>
        <v>0</v>
      </c>
      <c r="K20" s="1">
        <f t="shared" si="8"/>
        <v>0</v>
      </c>
      <c r="L20" s="1">
        <f t="shared" si="9"/>
        <v>0</v>
      </c>
      <c r="M20" s="1">
        <f t="shared" si="10"/>
        <v>0</v>
      </c>
      <c r="N20" s="1">
        <f t="shared" si="11"/>
        <v>0</v>
      </c>
      <c r="O20" s="39">
        <f t="shared" si="12"/>
        <v>0</v>
      </c>
    </row>
    <row r="21" spans="1:15" s="9" customFormat="1" ht="163.5" customHeight="1" x14ac:dyDescent="0.25">
      <c r="A21" s="41">
        <v>8</v>
      </c>
      <c r="B21" s="40" t="s">
        <v>60</v>
      </c>
      <c r="C21" s="42"/>
      <c r="D21" s="92">
        <v>1</v>
      </c>
      <c r="E21" s="92" t="s">
        <v>50</v>
      </c>
      <c r="F21" s="43"/>
      <c r="G21" s="44"/>
      <c r="H21" s="1">
        <f t="shared" si="6"/>
        <v>0</v>
      </c>
      <c r="I21" s="44"/>
      <c r="J21" s="1">
        <f t="shared" si="7"/>
        <v>0</v>
      </c>
      <c r="K21" s="1">
        <f t="shared" si="8"/>
        <v>0</v>
      </c>
      <c r="L21" s="1">
        <f t="shared" si="9"/>
        <v>0</v>
      </c>
      <c r="M21" s="1">
        <f t="shared" si="10"/>
        <v>0</v>
      </c>
      <c r="N21" s="1">
        <f t="shared" si="11"/>
        <v>0</v>
      </c>
      <c r="O21" s="39">
        <f t="shared" si="12"/>
        <v>0</v>
      </c>
    </row>
    <row r="22" spans="1:15" s="9" customFormat="1" ht="174" customHeight="1" x14ac:dyDescent="0.25">
      <c r="A22" s="41">
        <v>9</v>
      </c>
      <c r="B22" s="40" t="s">
        <v>61</v>
      </c>
      <c r="C22" s="42"/>
      <c r="D22" s="92">
        <v>1</v>
      </c>
      <c r="E22" s="92" t="s">
        <v>50</v>
      </c>
      <c r="F22" s="43"/>
      <c r="G22" s="44"/>
      <c r="H22" s="1">
        <f t="shared" si="6"/>
        <v>0</v>
      </c>
      <c r="I22" s="44"/>
      <c r="J22" s="1">
        <f t="shared" si="7"/>
        <v>0</v>
      </c>
      <c r="K22" s="1">
        <f t="shared" si="8"/>
        <v>0</v>
      </c>
      <c r="L22" s="1">
        <f t="shared" si="9"/>
        <v>0</v>
      </c>
      <c r="M22" s="1">
        <f t="shared" si="10"/>
        <v>0</v>
      </c>
      <c r="N22" s="1">
        <f t="shared" si="11"/>
        <v>0</v>
      </c>
      <c r="O22" s="39">
        <f t="shared" si="12"/>
        <v>0</v>
      </c>
    </row>
    <row r="23" spans="1:15" s="9" customFormat="1" ht="182.25" customHeight="1" x14ac:dyDescent="0.25">
      <c r="A23" s="41">
        <v>10</v>
      </c>
      <c r="B23" s="40" t="s">
        <v>62</v>
      </c>
      <c r="C23" s="42"/>
      <c r="D23" s="92">
        <v>1</v>
      </c>
      <c r="E23" s="92" t="s">
        <v>50</v>
      </c>
      <c r="F23" s="43"/>
      <c r="G23" s="44"/>
      <c r="H23" s="1">
        <f t="shared" si="6"/>
        <v>0</v>
      </c>
      <c r="I23" s="44"/>
      <c r="J23" s="1">
        <f t="shared" si="7"/>
        <v>0</v>
      </c>
      <c r="K23" s="1">
        <f t="shared" si="8"/>
        <v>0</v>
      </c>
      <c r="L23" s="1">
        <f t="shared" si="9"/>
        <v>0</v>
      </c>
      <c r="M23" s="1">
        <f t="shared" si="10"/>
        <v>0</v>
      </c>
      <c r="N23" s="1">
        <f t="shared" si="11"/>
        <v>0</v>
      </c>
      <c r="O23" s="39">
        <f t="shared" si="12"/>
        <v>0</v>
      </c>
    </row>
    <row r="24" spans="1:15" s="9" customFormat="1" ht="186.75" customHeight="1" x14ac:dyDescent="0.25">
      <c r="A24" s="41">
        <v>11</v>
      </c>
      <c r="B24" s="40" t="s">
        <v>63</v>
      </c>
      <c r="C24" s="42"/>
      <c r="D24" s="92">
        <v>1</v>
      </c>
      <c r="E24" s="92" t="s">
        <v>50</v>
      </c>
      <c r="F24" s="43"/>
      <c r="G24" s="44"/>
      <c r="H24" s="1">
        <f t="shared" si="6"/>
        <v>0</v>
      </c>
      <c r="I24" s="44"/>
      <c r="J24" s="1">
        <f t="shared" si="7"/>
        <v>0</v>
      </c>
      <c r="K24" s="1">
        <f t="shared" si="8"/>
        <v>0</v>
      </c>
      <c r="L24" s="1">
        <f t="shared" si="9"/>
        <v>0</v>
      </c>
      <c r="M24" s="1">
        <f t="shared" si="10"/>
        <v>0</v>
      </c>
      <c r="N24" s="1">
        <f t="shared" si="11"/>
        <v>0</v>
      </c>
      <c r="O24" s="39">
        <f t="shared" si="12"/>
        <v>0</v>
      </c>
    </row>
    <row r="25" spans="1:15" s="9" customFormat="1" ht="245.25" customHeight="1" x14ac:dyDescent="0.25">
      <c r="A25" s="41">
        <v>12</v>
      </c>
      <c r="B25" s="40" t="s">
        <v>64</v>
      </c>
      <c r="C25" s="42"/>
      <c r="D25" s="92">
        <v>1</v>
      </c>
      <c r="E25" s="92" t="s">
        <v>50</v>
      </c>
      <c r="F25" s="43"/>
      <c r="G25" s="44"/>
      <c r="H25" s="1">
        <f t="shared" si="6"/>
        <v>0</v>
      </c>
      <c r="I25" s="44"/>
      <c r="J25" s="1">
        <f t="shared" si="7"/>
        <v>0</v>
      </c>
      <c r="K25" s="1">
        <f t="shared" si="8"/>
        <v>0</v>
      </c>
      <c r="L25" s="1">
        <f t="shared" si="9"/>
        <v>0</v>
      </c>
      <c r="M25" s="1">
        <f t="shared" si="10"/>
        <v>0</v>
      </c>
      <c r="N25" s="1">
        <f t="shared" si="11"/>
        <v>0</v>
      </c>
      <c r="O25" s="39">
        <f t="shared" si="12"/>
        <v>0</v>
      </c>
    </row>
    <row r="26" spans="1:15" s="9" customFormat="1" ht="159" customHeight="1" x14ac:dyDescent="0.25">
      <c r="A26" s="41">
        <v>13</v>
      </c>
      <c r="B26" s="40" t="s">
        <v>65</v>
      </c>
      <c r="C26" s="42"/>
      <c r="D26" s="92">
        <v>1</v>
      </c>
      <c r="E26" s="92" t="s">
        <v>50</v>
      </c>
      <c r="F26" s="43"/>
      <c r="G26" s="44"/>
      <c r="H26" s="1">
        <f t="shared" si="6"/>
        <v>0</v>
      </c>
      <c r="I26" s="44"/>
      <c r="J26" s="1">
        <f t="shared" si="7"/>
        <v>0</v>
      </c>
      <c r="K26" s="1">
        <f t="shared" si="8"/>
        <v>0</v>
      </c>
      <c r="L26" s="1">
        <f t="shared" si="9"/>
        <v>0</v>
      </c>
      <c r="M26" s="1">
        <f t="shared" si="10"/>
        <v>0</v>
      </c>
      <c r="N26" s="1">
        <f t="shared" si="11"/>
        <v>0</v>
      </c>
      <c r="O26" s="39">
        <f t="shared" si="12"/>
        <v>0</v>
      </c>
    </row>
    <row r="27" spans="1:15" s="9" customFormat="1" ht="221.25" customHeight="1" x14ac:dyDescent="0.25">
      <c r="A27" s="41">
        <v>14</v>
      </c>
      <c r="B27" s="40" t="s">
        <v>66</v>
      </c>
      <c r="C27" s="42"/>
      <c r="D27" s="92">
        <v>1</v>
      </c>
      <c r="E27" s="92" t="s">
        <v>50</v>
      </c>
      <c r="F27" s="43"/>
      <c r="G27" s="44"/>
      <c r="H27" s="1">
        <f t="shared" si="6"/>
        <v>0</v>
      </c>
      <c r="I27" s="44"/>
      <c r="J27" s="1">
        <f t="shared" si="7"/>
        <v>0</v>
      </c>
      <c r="K27" s="1">
        <f t="shared" si="8"/>
        <v>0</v>
      </c>
      <c r="L27" s="1">
        <f t="shared" si="9"/>
        <v>0</v>
      </c>
      <c r="M27" s="1">
        <f t="shared" si="10"/>
        <v>0</v>
      </c>
      <c r="N27" s="1">
        <f t="shared" si="11"/>
        <v>0</v>
      </c>
      <c r="O27" s="39">
        <f t="shared" si="12"/>
        <v>0</v>
      </c>
    </row>
    <row r="28" spans="1:15" s="9" customFormat="1" ht="174.75" customHeight="1" x14ac:dyDescent="0.25">
      <c r="A28" s="41">
        <v>15</v>
      </c>
      <c r="B28" s="40" t="s">
        <v>67</v>
      </c>
      <c r="C28" s="42"/>
      <c r="D28" s="92">
        <v>1</v>
      </c>
      <c r="E28" s="92" t="s">
        <v>50</v>
      </c>
      <c r="F28" s="43"/>
      <c r="G28" s="44"/>
      <c r="H28" s="1">
        <f t="shared" si="6"/>
        <v>0</v>
      </c>
      <c r="I28" s="44"/>
      <c r="J28" s="1">
        <f t="shared" si="7"/>
        <v>0</v>
      </c>
      <c r="K28" s="1">
        <f t="shared" si="8"/>
        <v>0</v>
      </c>
      <c r="L28" s="1">
        <f t="shared" si="9"/>
        <v>0</v>
      </c>
      <c r="M28" s="1">
        <f t="shared" si="10"/>
        <v>0</v>
      </c>
      <c r="N28" s="1">
        <f t="shared" si="11"/>
        <v>0</v>
      </c>
      <c r="O28" s="39">
        <f t="shared" si="12"/>
        <v>0</v>
      </c>
    </row>
    <row r="29" spans="1:15" s="9" customFormat="1" ht="194.25" customHeight="1" x14ac:dyDescent="0.25">
      <c r="A29" s="41">
        <v>16</v>
      </c>
      <c r="B29" s="40" t="s">
        <v>68</v>
      </c>
      <c r="C29" s="42"/>
      <c r="D29" s="92">
        <v>1</v>
      </c>
      <c r="E29" s="92" t="s">
        <v>50</v>
      </c>
      <c r="F29" s="43"/>
      <c r="G29" s="44"/>
      <c r="H29" s="1">
        <f t="shared" si="6"/>
        <v>0</v>
      </c>
      <c r="I29" s="44"/>
      <c r="J29" s="1">
        <f t="shared" si="7"/>
        <v>0</v>
      </c>
      <c r="K29" s="1">
        <f t="shared" si="8"/>
        <v>0</v>
      </c>
      <c r="L29" s="1">
        <f t="shared" si="9"/>
        <v>0</v>
      </c>
      <c r="M29" s="1">
        <f t="shared" si="10"/>
        <v>0</v>
      </c>
      <c r="N29" s="1">
        <f t="shared" si="11"/>
        <v>0</v>
      </c>
      <c r="O29" s="39">
        <f t="shared" si="12"/>
        <v>0</v>
      </c>
    </row>
    <row r="30" spans="1:15" s="9" customFormat="1" ht="268.5" customHeight="1" x14ac:dyDescent="0.25">
      <c r="A30" s="41">
        <v>17</v>
      </c>
      <c r="B30" s="40" t="s">
        <v>69</v>
      </c>
      <c r="C30" s="42"/>
      <c r="D30" s="92">
        <v>1</v>
      </c>
      <c r="E30" s="92" t="s">
        <v>50</v>
      </c>
      <c r="F30" s="43"/>
      <c r="G30" s="44"/>
      <c r="H30" s="1">
        <f t="shared" si="6"/>
        <v>0</v>
      </c>
      <c r="I30" s="44"/>
      <c r="J30" s="1">
        <f t="shared" si="7"/>
        <v>0</v>
      </c>
      <c r="K30" s="1">
        <f t="shared" si="8"/>
        <v>0</v>
      </c>
      <c r="L30" s="1">
        <f t="shared" si="9"/>
        <v>0</v>
      </c>
      <c r="M30" s="1">
        <f t="shared" si="10"/>
        <v>0</v>
      </c>
      <c r="N30" s="1">
        <f t="shared" si="11"/>
        <v>0</v>
      </c>
      <c r="O30" s="39">
        <f t="shared" si="12"/>
        <v>0</v>
      </c>
    </row>
    <row r="31" spans="1:15" s="9" customFormat="1" ht="246.75" customHeight="1" x14ac:dyDescent="0.25">
      <c r="A31" s="41">
        <v>18</v>
      </c>
      <c r="B31" s="40" t="s">
        <v>70</v>
      </c>
      <c r="C31" s="42"/>
      <c r="D31" s="92">
        <v>1</v>
      </c>
      <c r="E31" s="92" t="s">
        <v>50</v>
      </c>
      <c r="F31" s="43"/>
      <c r="G31" s="44"/>
      <c r="H31" s="1">
        <f t="shared" si="6"/>
        <v>0</v>
      </c>
      <c r="I31" s="44"/>
      <c r="J31" s="1">
        <f t="shared" si="7"/>
        <v>0</v>
      </c>
      <c r="K31" s="1">
        <f t="shared" si="8"/>
        <v>0</v>
      </c>
      <c r="L31" s="1">
        <f t="shared" si="9"/>
        <v>0</v>
      </c>
      <c r="M31" s="1">
        <f t="shared" si="10"/>
        <v>0</v>
      </c>
      <c r="N31" s="1">
        <f t="shared" si="11"/>
        <v>0</v>
      </c>
      <c r="O31" s="39">
        <f t="shared" si="12"/>
        <v>0</v>
      </c>
    </row>
    <row r="32" spans="1:15" s="9" customFormat="1" ht="174" customHeight="1" x14ac:dyDescent="0.25">
      <c r="A32" s="41">
        <v>19</v>
      </c>
      <c r="B32" s="40" t="s">
        <v>71</v>
      </c>
      <c r="C32" s="42"/>
      <c r="D32" s="92">
        <v>1</v>
      </c>
      <c r="E32" s="92" t="s">
        <v>50</v>
      </c>
      <c r="F32" s="43"/>
      <c r="G32" s="44"/>
      <c r="H32" s="1">
        <f t="shared" si="6"/>
        <v>0</v>
      </c>
      <c r="I32" s="44"/>
      <c r="J32" s="1">
        <f t="shared" si="7"/>
        <v>0</v>
      </c>
      <c r="K32" s="1">
        <f t="shared" si="8"/>
        <v>0</v>
      </c>
      <c r="L32" s="1">
        <f t="shared" si="9"/>
        <v>0</v>
      </c>
      <c r="M32" s="1">
        <f t="shared" si="10"/>
        <v>0</v>
      </c>
      <c r="N32" s="1">
        <f t="shared" si="11"/>
        <v>0</v>
      </c>
      <c r="O32" s="39">
        <f t="shared" si="12"/>
        <v>0</v>
      </c>
    </row>
    <row r="33" spans="1:15" s="9" customFormat="1" ht="199.5" customHeight="1" x14ac:dyDescent="0.25">
      <c r="A33" s="41">
        <v>20</v>
      </c>
      <c r="B33" s="40" t="s">
        <v>72</v>
      </c>
      <c r="C33" s="42"/>
      <c r="D33" s="92">
        <v>1</v>
      </c>
      <c r="E33" s="92" t="s">
        <v>50</v>
      </c>
      <c r="F33" s="43"/>
      <c r="G33" s="44"/>
      <c r="H33" s="1">
        <f t="shared" si="6"/>
        <v>0</v>
      </c>
      <c r="I33" s="44"/>
      <c r="J33" s="1">
        <f t="shared" si="7"/>
        <v>0</v>
      </c>
      <c r="K33" s="1">
        <f t="shared" si="8"/>
        <v>0</v>
      </c>
      <c r="L33" s="1">
        <f t="shared" si="9"/>
        <v>0</v>
      </c>
      <c r="M33" s="1">
        <f t="shared" si="10"/>
        <v>0</v>
      </c>
      <c r="N33" s="1">
        <f t="shared" si="11"/>
        <v>0</v>
      </c>
      <c r="O33" s="39">
        <f t="shared" si="12"/>
        <v>0</v>
      </c>
    </row>
    <row r="34" spans="1:15" s="9" customFormat="1" ht="193.5" customHeight="1" x14ac:dyDescent="0.25">
      <c r="A34" s="41">
        <v>21</v>
      </c>
      <c r="B34" s="40" t="s">
        <v>73</v>
      </c>
      <c r="C34" s="42"/>
      <c r="D34" s="92">
        <v>1</v>
      </c>
      <c r="E34" s="92" t="s">
        <v>50</v>
      </c>
      <c r="F34" s="43"/>
      <c r="G34" s="44"/>
      <c r="H34" s="1">
        <f t="shared" si="6"/>
        <v>0</v>
      </c>
      <c r="I34" s="44"/>
      <c r="J34" s="1">
        <f t="shared" si="7"/>
        <v>0</v>
      </c>
      <c r="K34" s="1">
        <f t="shared" si="8"/>
        <v>0</v>
      </c>
      <c r="L34" s="1">
        <f t="shared" si="9"/>
        <v>0</v>
      </c>
      <c r="M34" s="1">
        <f t="shared" si="10"/>
        <v>0</v>
      </c>
      <c r="N34" s="1">
        <f t="shared" si="11"/>
        <v>0</v>
      </c>
      <c r="O34" s="39">
        <f t="shared" si="12"/>
        <v>0</v>
      </c>
    </row>
    <row r="35" spans="1:15" s="9" customFormat="1" ht="171" customHeight="1" x14ac:dyDescent="0.25">
      <c r="A35" s="41">
        <v>22</v>
      </c>
      <c r="B35" s="40" t="s">
        <v>74</v>
      </c>
      <c r="C35" s="42"/>
      <c r="D35" s="92">
        <v>1</v>
      </c>
      <c r="E35" s="92" t="s">
        <v>50</v>
      </c>
      <c r="F35" s="43"/>
      <c r="G35" s="44"/>
      <c r="H35" s="1">
        <f t="shared" si="6"/>
        <v>0</v>
      </c>
      <c r="I35" s="44"/>
      <c r="J35" s="1">
        <f t="shared" si="7"/>
        <v>0</v>
      </c>
      <c r="K35" s="1">
        <f t="shared" si="8"/>
        <v>0</v>
      </c>
      <c r="L35" s="1">
        <f t="shared" si="9"/>
        <v>0</v>
      </c>
      <c r="M35" s="1">
        <f t="shared" si="10"/>
        <v>0</v>
      </c>
      <c r="N35" s="1">
        <f t="shared" si="11"/>
        <v>0</v>
      </c>
      <c r="O35" s="39">
        <f t="shared" si="12"/>
        <v>0</v>
      </c>
    </row>
    <row r="36" spans="1:15" s="9" customFormat="1" ht="218.25" customHeight="1" x14ac:dyDescent="0.25">
      <c r="A36" s="41">
        <v>23</v>
      </c>
      <c r="B36" s="40" t="s">
        <v>75</v>
      </c>
      <c r="C36" s="42"/>
      <c r="D36" s="92">
        <v>1</v>
      </c>
      <c r="E36" s="92" t="s">
        <v>50</v>
      </c>
      <c r="F36" s="43"/>
      <c r="G36" s="44"/>
      <c r="H36" s="1">
        <f t="shared" si="6"/>
        <v>0</v>
      </c>
      <c r="I36" s="44"/>
      <c r="J36" s="1">
        <f t="shared" si="7"/>
        <v>0</v>
      </c>
      <c r="K36" s="1">
        <f t="shared" si="8"/>
        <v>0</v>
      </c>
      <c r="L36" s="1">
        <f t="shared" si="9"/>
        <v>0</v>
      </c>
      <c r="M36" s="1">
        <f t="shared" si="10"/>
        <v>0</v>
      </c>
      <c r="N36" s="1">
        <f t="shared" si="11"/>
        <v>0</v>
      </c>
      <c r="O36" s="39">
        <f t="shared" si="12"/>
        <v>0</v>
      </c>
    </row>
    <row r="37" spans="1:15" s="9" customFormat="1" ht="197.25" customHeight="1" x14ac:dyDescent="0.25">
      <c r="A37" s="41">
        <v>24</v>
      </c>
      <c r="B37" s="40" t="s">
        <v>51</v>
      </c>
      <c r="C37" s="42"/>
      <c r="D37" s="92">
        <v>1</v>
      </c>
      <c r="E37" s="92" t="s">
        <v>52</v>
      </c>
      <c r="F37" s="43"/>
      <c r="G37" s="44"/>
      <c r="H37" s="1">
        <f t="shared" si="6"/>
        <v>0</v>
      </c>
      <c r="I37" s="44"/>
      <c r="J37" s="1">
        <f t="shared" si="7"/>
        <v>0</v>
      </c>
      <c r="K37" s="1">
        <f t="shared" si="8"/>
        <v>0</v>
      </c>
      <c r="L37" s="1">
        <f t="shared" si="9"/>
        <v>0</v>
      </c>
      <c r="M37" s="1">
        <f t="shared" si="10"/>
        <v>0</v>
      </c>
      <c r="N37" s="1">
        <f t="shared" si="11"/>
        <v>0</v>
      </c>
      <c r="O37" s="39">
        <f t="shared" si="12"/>
        <v>0</v>
      </c>
    </row>
    <row r="38" spans="1:15" s="9" customFormat="1" ht="42" customHeight="1" x14ac:dyDescent="0.25">
      <c r="A38" s="77" t="s">
        <v>25</v>
      </c>
      <c r="B38" s="78"/>
      <c r="C38" s="78"/>
      <c r="D38" s="78"/>
      <c r="E38" s="78"/>
      <c r="F38" s="78"/>
      <c r="G38" s="78"/>
      <c r="H38" s="78"/>
      <c r="I38" s="78"/>
      <c r="J38" s="78"/>
      <c r="K38" s="79"/>
      <c r="L38" s="90" t="s">
        <v>26</v>
      </c>
      <c r="M38" s="91"/>
      <c r="N38" s="91"/>
      <c r="O38" s="38">
        <f>SUMIF(G:G,0%,L:L)+SUMIF(G:G,"",L:L)</f>
        <v>0</v>
      </c>
    </row>
    <row r="39" spans="1:15" s="9" customFormat="1" ht="39" customHeight="1" x14ac:dyDescent="0.25">
      <c r="A39" s="61" t="s">
        <v>47</v>
      </c>
      <c r="B39" s="62"/>
      <c r="C39" s="62"/>
      <c r="D39" s="62"/>
      <c r="E39" s="62"/>
      <c r="F39" s="62"/>
      <c r="G39" s="62"/>
      <c r="H39" s="62"/>
      <c r="I39" s="62"/>
      <c r="J39" s="62"/>
      <c r="K39" s="63"/>
      <c r="L39" s="84" t="s">
        <v>27</v>
      </c>
      <c r="M39" s="85"/>
      <c r="N39" s="85"/>
      <c r="O39" s="30">
        <f>SUMIF(G:G,5%,L:L)</f>
        <v>0</v>
      </c>
    </row>
    <row r="40" spans="1:15" s="9" customFormat="1" ht="30" customHeight="1" x14ac:dyDescent="0.25">
      <c r="A40" s="64"/>
      <c r="B40" s="65"/>
      <c r="C40" s="65"/>
      <c r="D40" s="65"/>
      <c r="E40" s="65"/>
      <c r="F40" s="65"/>
      <c r="G40" s="65"/>
      <c r="H40" s="65"/>
      <c r="I40" s="65"/>
      <c r="J40" s="65"/>
      <c r="K40" s="66"/>
      <c r="L40" s="84" t="s">
        <v>28</v>
      </c>
      <c r="M40" s="85"/>
      <c r="N40" s="85"/>
      <c r="O40" s="30">
        <f>SUMIF(G:G,19%,L:L)</f>
        <v>0</v>
      </c>
    </row>
    <row r="41" spans="1:15" s="9" customFormat="1" ht="30" customHeight="1" x14ac:dyDescent="0.25">
      <c r="A41" s="64"/>
      <c r="B41" s="65"/>
      <c r="C41" s="65"/>
      <c r="D41" s="65"/>
      <c r="E41" s="65"/>
      <c r="F41" s="65"/>
      <c r="G41" s="65"/>
      <c r="H41" s="65"/>
      <c r="I41" s="65"/>
      <c r="J41" s="65"/>
      <c r="K41" s="66"/>
      <c r="L41" s="86" t="s">
        <v>21</v>
      </c>
      <c r="M41" s="87"/>
      <c r="N41" s="87"/>
      <c r="O41" s="31">
        <f>SUM(O38:O40)</f>
        <v>0</v>
      </c>
    </row>
    <row r="42" spans="1:15" s="9" customFormat="1" ht="30" customHeight="1" x14ac:dyDescent="0.25">
      <c r="A42" s="64"/>
      <c r="B42" s="65"/>
      <c r="C42" s="65"/>
      <c r="D42" s="65"/>
      <c r="E42" s="65"/>
      <c r="F42" s="65"/>
      <c r="G42" s="65"/>
      <c r="H42" s="65"/>
      <c r="I42" s="65"/>
      <c r="J42" s="65"/>
      <c r="K42" s="66"/>
      <c r="L42" s="88" t="s">
        <v>29</v>
      </c>
      <c r="M42" s="89"/>
      <c r="N42" s="89"/>
      <c r="O42" s="32">
        <f>SUMIF(G:G,5%,M:M)</f>
        <v>0</v>
      </c>
    </row>
    <row r="43" spans="1:15" s="9" customFormat="1" ht="30" customHeight="1" x14ac:dyDescent="0.25">
      <c r="A43" s="64"/>
      <c r="B43" s="65"/>
      <c r="C43" s="65"/>
      <c r="D43" s="65"/>
      <c r="E43" s="65"/>
      <c r="F43" s="65"/>
      <c r="G43" s="65"/>
      <c r="H43" s="65"/>
      <c r="I43" s="65"/>
      <c r="J43" s="65"/>
      <c r="K43" s="66"/>
      <c r="L43" s="88" t="s">
        <v>30</v>
      </c>
      <c r="M43" s="89"/>
      <c r="N43" s="89"/>
      <c r="O43" s="32">
        <f>SUMIF(G:G,19%,M:M)</f>
        <v>0</v>
      </c>
    </row>
    <row r="44" spans="1:15" s="9" customFormat="1" ht="30" customHeight="1" x14ac:dyDescent="0.25">
      <c r="A44" s="64"/>
      <c r="B44" s="65"/>
      <c r="C44" s="65"/>
      <c r="D44" s="65"/>
      <c r="E44" s="65"/>
      <c r="F44" s="65"/>
      <c r="G44" s="65"/>
      <c r="H44" s="65"/>
      <c r="I44" s="65"/>
      <c r="J44" s="65"/>
      <c r="K44" s="66"/>
      <c r="L44" s="86" t="s">
        <v>31</v>
      </c>
      <c r="M44" s="87"/>
      <c r="N44" s="87"/>
      <c r="O44" s="31">
        <f>SUM(O42:O43)</f>
        <v>0</v>
      </c>
    </row>
    <row r="45" spans="1:15" s="9" customFormat="1" ht="30" customHeight="1" x14ac:dyDescent="0.25">
      <c r="A45" s="64"/>
      <c r="B45" s="65"/>
      <c r="C45" s="65"/>
      <c r="D45" s="65"/>
      <c r="E45" s="65"/>
      <c r="F45" s="65"/>
      <c r="G45" s="65"/>
      <c r="H45" s="65"/>
      <c r="I45" s="65"/>
      <c r="J45" s="65"/>
      <c r="K45" s="66"/>
      <c r="L45" s="84" t="s">
        <v>32</v>
      </c>
      <c r="M45" s="85"/>
      <c r="N45" s="85"/>
      <c r="O45" s="30">
        <f>SUMIF(I:I,8%,N:N)</f>
        <v>0</v>
      </c>
    </row>
    <row r="46" spans="1:15" s="9" customFormat="1" ht="37.5" customHeight="1" x14ac:dyDescent="0.25">
      <c r="A46" s="64"/>
      <c r="B46" s="65"/>
      <c r="C46" s="65"/>
      <c r="D46" s="65"/>
      <c r="E46" s="65"/>
      <c r="F46" s="65"/>
      <c r="G46" s="65"/>
      <c r="H46" s="65"/>
      <c r="I46" s="65"/>
      <c r="J46" s="65"/>
      <c r="K46" s="66"/>
      <c r="L46" s="82" t="s">
        <v>33</v>
      </c>
      <c r="M46" s="83"/>
      <c r="N46" s="83"/>
      <c r="O46" s="31">
        <f>SUM(O45)</f>
        <v>0</v>
      </c>
    </row>
    <row r="47" spans="1:15" s="9" customFormat="1" ht="32.25" customHeight="1" thickBot="1" x14ac:dyDescent="0.3">
      <c r="A47" s="67"/>
      <c r="B47" s="68"/>
      <c r="C47" s="68"/>
      <c r="D47" s="68"/>
      <c r="E47" s="68"/>
      <c r="F47" s="68"/>
      <c r="G47" s="68"/>
      <c r="H47" s="68"/>
      <c r="I47" s="68"/>
      <c r="J47" s="68"/>
      <c r="K47" s="69"/>
      <c r="L47" s="80" t="s">
        <v>34</v>
      </c>
      <c r="M47" s="81"/>
      <c r="N47" s="81"/>
      <c r="O47" s="33">
        <f>+O41+O44+O46</f>
        <v>0</v>
      </c>
    </row>
    <row r="49" spans="1:17" ht="50.1" customHeight="1" thickBot="1" x14ac:dyDescent="0.3">
      <c r="B49" s="70"/>
      <c r="C49" s="70"/>
    </row>
    <row r="50" spans="1:17" x14ac:dyDescent="0.25">
      <c r="B50" s="48" t="s">
        <v>35</v>
      </c>
      <c r="C50" s="48"/>
    </row>
    <row r="51" spans="1:17" ht="15" customHeight="1" x14ac:dyDescent="0.25">
      <c r="M51" s="35"/>
      <c r="N51" s="36"/>
      <c r="O51" s="37"/>
    </row>
    <row r="52" spans="1:17" ht="15.75" customHeight="1" x14ac:dyDescent="0.25">
      <c r="M52" s="35"/>
      <c r="N52" s="36"/>
      <c r="O52" s="37"/>
    </row>
    <row r="53" spans="1:17" ht="15" customHeight="1" x14ac:dyDescent="0.25">
      <c r="A53" s="10" t="s">
        <v>36</v>
      </c>
      <c r="M53" s="35"/>
      <c r="N53" s="36"/>
      <c r="O53" s="37"/>
    </row>
    <row r="54" spans="1:17" x14ac:dyDescent="0.25">
      <c r="A54" s="47" t="s">
        <v>37</v>
      </c>
      <c r="B54" s="47"/>
      <c r="C54" s="47"/>
      <c r="D54" s="47"/>
      <c r="E54" s="47"/>
      <c r="F54" s="47"/>
      <c r="G54" s="47"/>
      <c r="H54" s="47"/>
      <c r="I54" s="47"/>
      <c r="J54" s="47"/>
      <c r="K54" s="47"/>
      <c r="L54" s="47"/>
      <c r="M54" s="47"/>
      <c r="N54" s="47"/>
      <c r="O54" s="47"/>
      <c r="P54" s="2"/>
      <c r="Q54" s="2"/>
    </row>
    <row r="55" spans="1:17" ht="15" customHeight="1" x14ac:dyDescent="0.25">
      <c r="A55" s="46" t="s">
        <v>38</v>
      </c>
      <c r="B55" s="46"/>
      <c r="C55" s="46"/>
      <c r="D55" s="46"/>
      <c r="E55" s="46"/>
      <c r="F55" s="46"/>
      <c r="G55" s="46"/>
      <c r="H55" s="46"/>
      <c r="I55" s="46"/>
      <c r="J55" s="46"/>
      <c r="K55" s="46"/>
      <c r="L55" s="46"/>
      <c r="M55" s="46"/>
      <c r="N55" s="46"/>
      <c r="O55" s="46"/>
      <c r="P55" s="34"/>
      <c r="Q55" s="34"/>
    </row>
    <row r="56" spans="1:17" x14ac:dyDescent="0.25">
      <c r="A56" s="45" t="s">
        <v>39</v>
      </c>
      <c r="B56" s="45"/>
      <c r="C56" s="45"/>
      <c r="D56" s="45"/>
      <c r="E56" s="45"/>
      <c r="F56" s="45"/>
      <c r="G56" s="45"/>
      <c r="H56" s="45"/>
      <c r="I56" s="45"/>
      <c r="J56" s="45"/>
      <c r="K56" s="45"/>
      <c r="L56" s="45"/>
      <c r="M56" s="45"/>
      <c r="N56" s="45"/>
      <c r="O56" s="45"/>
      <c r="P56" s="5"/>
      <c r="Q56" s="5"/>
    </row>
    <row r="57" spans="1:17" x14ac:dyDescent="0.25">
      <c r="A57" s="45" t="s">
        <v>40</v>
      </c>
      <c r="B57" s="45"/>
      <c r="C57" s="45"/>
      <c r="D57" s="45"/>
      <c r="E57" s="45"/>
      <c r="F57" s="45"/>
      <c r="G57" s="45"/>
      <c r="H57" s="45"/>
      <c r="I57" s="45"/>
      <c r="J57" s="45"/>
      <c r="K57" s="45"/>
      <c r="L57" s="45"/>
      <c r="M57" s="45"/>
      <c r="N57" s="45"/>
      <c r="O57" s="45"/>
      <c r="P57" s="5"/>
      <c r="Q57" s="5"/>
    </row>
    <row r="58" spans="1:17" x14ac:dyDescent="0.25">
      <c r="K58" s="2"/>
      <c r="L58" s="2"/>
      <c r="M58" s="2"/>
      <c r="N58" s="2"/>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sheetData>
  <sheetProtection algorithmName="SHA-512" hashValue="yVhUd1RsikfxxCQWL5C4WPj/fBWOkWXV7Pu3k+GIMIkOT+AvwvySbGAfIN0hoOBNqkCcNmxleLTXjbPmvz5I3A==" saltValue="999Nb5BzNxu+RorbBOjg6g==" spinCount="100000" sheet="1" selectLockedCells="1"/>
  <mergeCells count="35">
    <mergeCell ref="L42:N42"/>
    <mergeCell ref="L41:N41"/>
    <mergeCell ref="L40:N40"/>
    <mergeCell ref="L39:N39"/>
    <mergeCell ref="L38:N38"/>
    <mergeCell ref="L47:N47"/>
    <mergeCell ref="L46:N46"/>
    <mergeCell ref="L45:N45"/>
    <mergeCell ref="L44:N44"/>
    <mergeCell ref="L43:N43"/>
    <mergeCell ref="A39:K47"/>
    <mergeCell ref="F9:I9"/>
    <mergeCell ref="B49:C49"/>
    <mergeCell ref="A9:B11"/>
    <mergeCell ref="D9:E9"/>
    <mergeCell ref="D11:E11"/>
    <mergeCell ref="A38:K38"/>
    <mergeCell ref="M11:N11"/>
    <mergeCell ref="M9:N9"/>
    <mergeCell ref="K9:L9"/>
    <mergeCell ref="K11:L11"/>
    <mergeCell ref="F11:I11"/>
    <mergeCell ref="A2:A5"/>
    <mergeCell ref="B2:M2"/>
    <mergeCell ref="N2:O2"/>
    <mergeCell ref="B3:M3"/>
    <mergeCell ref="N3:O3"/>
    <mergeCell ref="B4:M5"/>
    <mergeCell ref="N4:O4"/>
    <mergeCell ref="N5:O5"/>
    <mergeCell ref="A57:O57"/>
    <mergeCell ref="A56:O56"/>
    <mergeCell ref="A55:O55"/>
    <mergeCell ref="A54:O54"/>
    <mergeCell ref="B50:C5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G14:G37</xm:sqref>
        </x14:dataValidation>
        <x14:dataValidation type="list" allowBlank="1" showInputMessage="1" showErrorMessage="1" xr:uid="{00000000-0002-0000-0000-000008000000}">
          <x14:formula1>
            <xm:f>Cálculos!$F$7:$F$8</xm:f>
          </x14:formula1>
          <xm:sqref>I14:I37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2024-06-18T16:19:24Z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