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HP\Downloads\"/>
    </mc:Choice>
  </mc:AlternateContent>
  <xr:revisionPtr revIDLastSave="0" documentId="8_{ED78AD68-717A-4083-9101-AD055674004A}" xr6:coauthVersionLast="47" xr6:coauthVersionMax="47" xr10:uidLastSave="{00000000-0000-0000-0000-000000000000}"/>
  <bookViews>
    <workbookView xWindow="-120" yWindow="-120" windowWidth="20730" windowHeight="11040" xr2:uid="{00000000-000D-0000-FFFF-FFFF00000000}"/>
  </bookViews>
  <sheets>
    <sheet name="PRECIOS BAJOS TRACTO SUCESIVO" sheetId="1" r:id="rId1"/>
    <sheet name="Control de Cambios" sheetId="3" state="hidden" r:id="rId2"/>
    <sheet name="Hoja1" sheetId="2" state="hidden" r:id="rId3"/>
  </sheets>
  <definedNames>
    <definedName name="_xlnm.Print_Area" localSheetId="0">'PRECIOS BAJOS TRACTO SUCESIVO'!$A$1:$S$45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4" i="1" l="1"/>
  <c r="O24" i="1"/>
  <c r="M24" i="1"/>
  <c r="K24" i="1"/>
  <c r="R24" i="1" s="1"/>
  <c r="G24" i="1"/>
  <c r="I24" i="1" s="1"/>
  <c r="F24" i="1"/>
  <c r="F23" i="1" l="1"/>
  <c r="G23" i="1" l="1"/>
  <c r="I23" i="1" l="1"/>
  <c r="Q23" i="1"/>
  <c r="O23" i="1"/>
  <c r="M23" i="1"/>
  <c r="K23" i="1"/>
  <c r="C7" i="2"/>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 r="R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FC5F1A6C-6855-457D-9570-4AFD75B75E28}">
      <text>
        <r>
          <rPr>
            <b/>
            <sz val="9"/>
            <color indexed="81"/>
            <rFont val="Tahoma"/>
            <family val="2"/>
          </rPr>
          <t>Señor oferente, por favor diligencie este espacio.</t>
        </r>
      </text>
    </comment>
    <comment ref="B31" authorId="0" shapeId="0" xr:uid="{4498F59D-6EA3-4BB9-AE88-5486F0ACC40D}">
      <text>
        <r>
          <rPr>
            <b/>
            <sz val="9"/>
            <color indexed="81"/>
            <rFont val="Tahoma"/>
            <family val="2"/>
          </rPr>
          <t>Señor oferente, por favor diligencie este espacio.</t>
        </r>
        <r>
          <rPr>
            <sz val="9"/>
            <color indexed="81"/>
            <rFont val="Tahoma"/>
            <family val="2"/>
          </rPr>
          <t xml:space="preserve">
</t>
        </r>
      </text>
    </comment>
    <comment ref="B34" authorId="0" shapeId="0" xr:uid="{84E7FDF6-7412-40DF-BDB8-FC4E7CB5B747}">
      <text>
        <r>
          <rPr>
            <b/>
            <sz val="9"/>
            <color indexed="81"/>
            <rFont val="Tahoma"/>
            <family val="2"/>
          </rPr>
          <t>Señor oferente, por favor diligencie este espacio.</t>
        </r>
      </text>
    </comment>
    <comment ref="B35" authorId="0" shapeId="0" xr:uid="{5A4A6C45-E12F-4F91-9D08-9B3BE84E49CB}">
      <text>
        <r>
          <rPr>
            <b/>
            <sz val="9"/>
            <color indexed="81"/>
            <rFont val="Tahoma"/>
            <family val="2"/>
          </rPr>
          <t>Señor oferente, por favor diligencie este espacio.</t>
        </r>
        <r>
          <rPr>
            <sz val="9"/>
            <color indexed="81"/>
            <rFont val="Tahoma"/>
            <family val="2"/>
          </rPr>
          <t xml:space="preserve">
</t>
        </r>
      </text>
    </comment>
  </commentList>
</comments>
</file>

<file path=xl/sharedStrings.xml><?xml version="1.0" encoding="utf-8"?>
<sst xmlns="http://schemas.openxmlformats.org/spreadsheetml/2006/main" count="82" uniqueCount="68">
  <si>
    <t>MACROPROCESO DE APOYO</t>
  </si>
  <si>
    <t xml:space="preserve">PROCESO GESTIÓN BIENES Y SERVICIOS </t>
  </si>
  <si>
    <t>NUMERO</t>
  </si>
  <si>
    <t xml:space="preserve">ALERTA VALOR MÍNIMO ACEPTABLE </t>
  </si>
  <si>
    <t>ESPECIFICACION TÉCNICA</t>
  </si>
  <si>
    <t>PRECIO DE REFERENCIA  INCLUIDO  IMPUESTOS APLICABLES (VALOR MÁXIMO)</t>
  </si>
  <si>
    <t>Justificación: "Recuerde que deberá adjuntar la evidencias que soporten lo indicado en este espacio"</t>
  </si>
  <si>
    <t>COSTO DEL BIEN Y SERVICIO U OBRA</t>
  </si>
  <si>
    <t xml:space="preserve">GASTOS GENERALES </t>
  </si>
  <si>
    <t>IMPREVISTOS</t>
  </si>
  <si>
    <t>UTILIDAD MARGINAL</t>
  </si>
  <si>
    <t>DIFERENCIA ENTRE VALOR OFERTADO DE CADA ITEM  VS DESAGREGACION</t>
  </si>
  <si>
    <t>JUSTIFICACION  DE PRECIOS ARTIFICIALMENTE BAJOS TRACTO SUCESIVO</t>
  </si>
  <si>
    <t>PORCENTAJE REPRESENTATIVO EN EL PRECIO DE REFERENCIA</t>
  </si>
  <si>
    <t>PÁGINA: 1 de 1</t>
  </si>
  <si>
    <t>Diagonal 18 No. 20-29 Fusagasugá – Cundinamarca</t>
  </si>
  <si>
    <t>Teléfono: (601) 8281483 Línea Gratuita: 018000180414</t>
  </si>
  <si>
    <t xml:space="preserve">www.ucundinamarca.edu.co E-mail: info@ucundinamarca.edu.co </t>
  </si>
  <si>
    <t>NIT: 890.680.062-2</t>
  </si>
  <si>
    <t>Documento controlado por el Sistema de Gestión de la Calidad</t>
  </si>
  <si>
    <t>Asegúrese que corresponde a la última versión consultando el Portal Institucional</t>
  </si>
  <si>
    <t>CONTROL DE CAMBIOS</t>
  </si>
  <si>
    <t>VERSIÓN</t>
  </si>
  <si>
    <t>FECHA DE APROBACIÓN</t>
  </si>
  <si>
    <t>DESCRIPCIÓN DEL CAMBIO</t>
  </si>
  <si>
    <t>AAAA</t>
  </si>
  <si>
    <t>MM</t>
  </si>
  <si>
    <t>DD</t>
  </si>
  <si>
    <t>Emisión del documento</t>
  </si>
  <si>
    <t>ELABORÓ</t>
  </si>
  <si>
    <t>NOMBRES Y APELLIDOS</t>
  </si>
  <si>
    <t>CARGO</t>
  </si>
  <si>
    <t>REVISÓ</t>
  </si>
  <si>
    <t>Andrés Felipe Sarmiento Rincón</t>
  </si>
  <si>
    <t>Técnico I</t>
  </si>
  <si>
    <t>Katerine Viviana García Orjuela</t>
  </si>
  <si>
    <t>Jefe de la Oficina de Compras</t>
  </si>
  <si>
    <t>APROBÓ (GESTOR RESPONSABLE DEL PROCESO)</t>
  </si>
  <si>
    <t>FECHA</t>
  </si>
  <si>
    <t>Ricardo Andrés Jiménez Nieto</t>
  </si>
  <si>
    <t>Director de Bienes y Servicios</t>
  </si>
  <si>
    <t>VERSIÓN: 2</t>
  </si>
  <si>
    <t>FECHA DE ELABORACIÓN:</t>
  </si>
  <si>
    <t>AAAA / MM / DD</t>
  </si>
  <si>
    <t>FIRMA DEL REPRESENTANTE LEGAL/PERSONA NATURAL</t>
  </si>
  <si>
    <t>NOMBRE DEL REPRESENTANTE LEGAL/PERSONA NATURAL</t>
  </si>
  <si>
    <t>NOMBRE DEL OFERENTE O RAZÓN SOCIAL</t>
  </si>
  <si>
    <t>32.1-41</t>
  </si>
  <si>
    <t>OBJETO:</t>
  </si>
  <si>
    <t>32.1</t>
  </si>
  <si>
    <t xml:space="preserve">VALOR ECONOMICO DE LA OFERTA PRESENTADA INCLUIDO IMPUESTOS APLICABLES </t>
  </si>
  <si>
    <t>ASPECTOS A TENER EN CUENTA</t>
  </si>
  <si>
    <t>1. ANÁLISIS DEL VALOR OFERTADO / COTIZADO</t>
  </si>
  <si>
    <t>2. DESAGREGACIÓN DE LA PROPUESTA</t>
  </si>
  <si>
    <t>PORCENTAJE (%)</t>
  </si>
  <si>
    <t>VALOR ($)</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</si>
  <si>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si el valor ofertado/cotizado de </t>
    </r>
    <r>
      <rPr>
        <b/>
        <sz val="11"/>
        <color theme="1"/>
        <rFont val="Arial"/>
        <family val="2"/>
      </rPr>
      <t>UNO O MÁS ÍTEMS es inferior al 80%</t>
    </r>
    <r>
      <rPr>
        <sz val="11"/>
        <color theme="1"/>
        <rFont val="Arial"/>
        <family val="2"/>
      </rPr>
      <t xml:space="preserve"> del precio de referencia publicado por la Universidad de Cundinamarca, el ofertado/cotizante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</si>
  <si>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VALOR MÍNIMO ACEPTABLE DEL PPTO. 80%</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</si>
  <si>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 (G-MOAB-01)</t>
    </r>
    <r>
      <rPr>
        <sz val="11"/>
        <color theme="1"/>
        <rFont val="Arial"/>
        <family val="2"/>
      </rPr>
      <t xml:space="preserve">, esta indica que: </t>
    </r>
    <r>
      <rPr>
        <b/>
        <sz val="11"/>
        <color theme="1"/>
        <rFont val="Arial"/>
        <family val="2"/>
      </rPr>
      <t xml:space="preserve">"El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
NOTA 2. </t>
    </r>
    <r>
      <rPr>
        <sz val="11"/>
        <color theme="1"/>
        <rFont val="Arial"/>
        <family val="2"/>
      </rPr>
      <t>Señor oferente/cotizante, es de obligatoriedad que la justificación de los precios aparentemente bajos este soportados con evidencias que conlleve a la veracidad de la justificación, es decir, que el oferente/cotizante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t>
    </r>
    <r>
      <rPr>
        <b/>
        <sz val="11"/>
        <color theme="1"/>
        <rFont val="Arial"/>
        <family val="2"/>
      </rPr>
      <t xml:space="preserve">
NOTA 3. </t>
    </r>
    <r>
      <rPr>
        <sz val="11"/>
        <color theme="1"/>
        <rFont val="Arial"/>
        <family val="2"/>
      </rPr>
      <t>Señor oferente/cotizante, por favor indique en el siguiente recuadro la jutificación y/o explicación de precio ofertado.</t>
    </r>
  </si>
  <si>
    <t>3.JUSTIFICACIÓN DEL VALOR OFERTADO / COTIZADO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</si>
  <si>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Guía para el manejo de ofertas artificialmente bajas en Procesos de Contratación.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ABSr140: JUSTIFICACION  DE PRECIOS ARTIFICIALMENTE BAJOS TRACTO SUCESIVO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de la oferta/cotización supere el presupuesto oficial,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COTIZADO; 2. PRESENTAR LA DESAGREGACIÓN DE SU PROPUESTA. &amp; 3.JUSTIFICAR EN DEBIDA FORMA EL VALOR OFERTADO.</t>
    </r>
  </si>
  <si>
    <t>Se actualizan los aspectos generales y notas del formato según la modificación del código ABSr097 teniendo en cuenta que el formato se sistematizó en plataforma institucional.</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</si>
  <si>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donde señala: </t>
    </r>
    <r>
      <rPr>
        <b/>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</si>
  <si>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VIGENCIA: 2024-07-31</t>
  </si>
  <si>
    <t>CÓDIGO:  ABSr140</t>
  </si>
  <si>
    <t>"CONTRATAR ACTIVIDADES PARA FORTALECER Y MANTENER EL PLAN DE GESTIÓN DE DESASTRES, PREPARACIÓN Y RESPUESTA ANTE EMERGENCIAS DE LA UNIVERSIDAD DE CUNDINAMARCA."</t>
  </si>
  <si>
    <t>Capacitación de emergencias certificada manejando los
siguientes temas: · PRAE. Primera respuesta a
emergencias. · SVB Soporte vital Básico. · Primeros
auxilios Intermedios. · Bomberotécnia y teoría del fuego. ·
SCI (sistema comando incidentes) · Rescate en alturas (en
espacio verticales – Horizontales) · HAZMAT. Primer
respondiente a incidentes con material peligroso.· Rescate
espacio confinados.· Extracción vehicular.En la sede
Fusagasugá, incluido el CAD y la Unidad Agroambiental la
Esperanza y la oficina Bogotá.</t>
  </si>
  <si>
    <t>Contratar el MANTENIMIENTO PREVENTIVO Y
CORRECTIVO DE LAS ALARMAS DE SISTEMA DE
ALARMA DE EVACUACION 110V. Los cuales están
conformados por: SISTEMA ELECTRONICO DE
ACTIVACION SISTEMA DE ENERGIA DE RESPALDO
(UPS) BOTON DE PANICO LOCAL BOTON
INALAMBRICO DE ACTIVACION SIRENAS DE 110V DE
90W DE ALTA DENSIDAD (ALCANCE 200MTS aprox) En
la sede Fusagasugá, incluido el CAD y la Unidad
Agroambiental la Esperanza y la oficina Bogotá, incluido los
RESPUESTOS PARA LOS ELEMENTOS QUE
REQUIERAN CAMBIO DE PARTES DENTRO DEL
MANTENIMIENTO PREVENTIVO Y CORRECTIVO.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</si>
</sst>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164" formatCode="_-* #,##0.00_-;\-* #,##0.00_-;_-* &quot;-&quot;_-;_-@_-"/>
    <numFmt numFmtId="165" formatCode="_-&quot;$&quot;\ * #,##0_-;\-&quot;$&quot;\ * #,##0_-;_-&quot;$&quot;\ * &quot;-&quot;??_-;_-@_-"/>
    <numFmt numFmtId="166" formatCode="_(* #,##0_);_(* \(#,##0\);_(* &quot;-&quot;??_);_(@_)"/>
    <numFmt numFmtId="167" formatCode="yyyy\-mm\-dd;@"/>
  </numFmts>
  <fonts count="1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1"/>
      <color theme="1"/>
      <name val="Arial"/>
      <family val="2"/>
    </font>
    <font>
      <b/>
      <sz val="11"/>
      <color rgb="FF000000"/>
      <name val="Arial"/>
      <family val="2"/>
      <charset val="1"/>
    </font>
    <font>
      <b/>
      <sz val="11"/>
      <color rgb="FF292929"/>
      <name val="Arial"/>
      <family val="2"/>
    </font>
    <font>
      <b/>
      <sz val="11"/>
      <color theme="0"/>
      <name val="Arial"/>
      <family val="2"/>
    </font>
    <font>
      <sz val="11"/>
      <name val="Arial"/>
      <family val="2"/>
    </font>
    <font>
      <sz val="10"/>
      <color theme="1"/>
      <name val="Arial"/>
      <family val="2"/>
    </font>
    <font>
      <b/>
      <sz val="11"/>
      <color rgb="FFFFFFFF"/>
      <name val="Arial"/>
      <family val="2"/>
    </font>
    <font>
      <b/>
      <sz val="9"/>
      <color indexed="81"/>
      <name val="Tahoma"/>
      <family val="2"/>
    </font>
    <font>
      <sz val="11"/>
      <color theme="0"/>
      <name val="Arial"/>
      <family val="2"/>
    </font>
    <font>
      <i/>
      <sz val="11"/>
      <color theme="1"/>
      <name val="Arial"/>
      <family val="2"/>
    </font>
    <font>
      <sz val="9"/>
      <color indexed="81"/>
      <name val="Tahoma"/>
      <family val="2"/>
    </font>
    <font>
      <b/>
      <sz val="10"/>
      <color theme="0"/>
      <name val="Arial"/>
      <family val="2"/>
    </font>
    <font>
      <b/>
      <sz val="12"/>
      <color theme="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FF"/>
        <bgColor rgb="FFFFFFCC"/>
      </patternFill>
    </fill>
    <fill>
      <patternFill patternType="solid">
        <fgColor rgb="FFFBE122"/>
        <bgColor indexed="64"/>
      </patternFill>
    </fill>
  </fills>
  <borders count="17">
    <border>
      <left/>
      <right/>
      <top/>
      <bottom/>
      <diagonal/>
    </border>
    <border>
      <left style="thin">
        <color rgb="FF4B514E"/>
      </left>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87">
    <xf numFmtId="0" fontId="0" fillId="0" borderId="0" xfId="0"/>
    <xf numFmtId="9" fontId="0" fillId="0" borderId="0" xfId="2" applyFont="1"/>
    <xf numFmtId="0" fontId="2" fillId="2" borderId="0" xfId="0" applyFont="1" applyFill="1" applyProtection="1">
      <protection hidden="1"/>
    </xf>
    <xf numFmtId="0" fontId="4" fillId="2" borderId="0" xfId="0" applyFont="1" applyFill="1" applyProtection="1">
      <protection hidden="1"/>
    </xf>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2" fillId="0" borderId="0" xfId="0" applyFont="1" applyAlignment="1" applyProtection="1">
      <alignment vertical="center"/>
      <protection hidden="1"/>
    </xf>
    <xf numFmtId="0" fontId="8" fillId="0" borderId="4" xfId="0" applyFont="1" applyBorder="1" applyAlignment="1" applyProtection="1">
      <alignment horizontal="center" vertical="center" wrapText="1"/>
      <protection hidden="1"/>
    </xf>
    <xf numFmtId="10" fontId="8" fillId="2" borderId="4" xfId="2" applyNumberFormat="1" applyFont="1" applyFill="1" applyBorder="1" applyAlignment="1" applyProtection="1">
      <alignment horizontal="center" vertical="center"/>
      <protection hidden="1"/>
    </xf>
    <xf numFmtId="165" fontId="8" fillId="2" borderId="4" xfId="4" applyNumberFormat="1" applyFont="1" applyFill="1" applyBorder="1" applyAlignment="1" applyProtection="1">
      <alignment horizontal="center" vertical="center"/>
      <protection hidden="1"/>
    </xf>
    <xf numFmtId="9" fontId="8" fillId="0" borderId="4" xfId="2" applyFont="1" applyFill="1" applyBorder="1" applyAlignment="1" applyProtection="1">
      <alignment horizontal="center" vertical="center" wrapText="1"/>
      <protection hidden="1"/>
    </xf>
    <xf numFmtId="0" fontId="2" fillId="2" borderId="0" xfId="0" applyFont="1" applyFill="1" applyAlignment="1" applyProtection="1">
      <alignment horizontal="left" vertical="center" wrapText="1"/>
      <protection hidden="1"/>
    </xf>
    <xf numFmtId="0" fontId="9"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44" fontId="4" fillId="2" borderId="0" xfId="0" applyNumberFormat="1" applyFont="1" applyFill="1" applyAlignment="1" applyProtection="1">
      <alignment horizontal="left" vertical="center"/>
      <protection hidden="1"/>
    </xf>
    <xf numFmtId="0" fontId="2" fillId="2" borderId="0" xfId="0" applyFont="1" applyFill="1" applyAlignment="1" applyProtection="1">
      <alignment wrapText="1"/>
      <protection hidden="1"/>
    </xf>
    <xf numFmtId="0" fontId="2" fillId="2" borderId="5"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2" fillId="2" borderId="7" xfId="0" applyFont="1" applyFill="1" applyBorder="1" applyAlignment="1" applyProtection="1">
      <alignment vertical="center" wrapText="1"/>
      <protection hidden="1"/>
    </xf>
    <xf numFmtId="0" fontId="2" fillId="2" borderId="3" xfId="0" applyFont="1" applyFill="1" applyBorder="1" applyProtection="1">
      <protection hidden="1"/>
    </xf>
    <xf numFmtId="0" fontId="7" fillId="3" borderId="2" xfId="0" applyFont="1" applyFill="1" applyBorder="1" applyAlignment="1" applyProtection="1">
      <alignment horizontal="center" vertical="center" wrapText="1"/>
      <protection hidden="1"/>
    </xf>
    <xf numFmtId="0" fontId="4" fillId="2" borderId="0" xfId="0" applyFont="1" applyFill="1" applyAlignment="1" applyProtection="1">
      <alignment horizontal="justify" vertical="center" wrapText="1"/>
      <protection hidden="1"/>
    </xf>
    <xf numFmtId="0" fontId="4" fillId="2" borderId="0" xfId="0" applyFont="1" applyFill="1" applyAlignment="1" applyProtection="1">
      <alignment vertical="top" wrapText="1"/>
      <protection hidden="1"/>
    </xf>
    <xf numFmtId="41" fontId="2" fillId="0" borderId="4" xfId="1" applyFont="1" applyFill="1" applyBorder="1" applyAlignment="1" applyProtection="1">
      <alignment horizontal="left" vertical="center" wrapText="1"/>
      <protection hidden="1"/>
    </xf>
    <xf numFmtId="164" fontId="2" fillId="0" borderId="4" xfId="1" applyNumberFormat="1" applyFont="1" applyFill="1" applyBorder="1" applyAlignment="1" applyProtection="1">
      <alignment horizontal="left" vertical="center" wrapText="1"/>
      <protection hidden="1"/>
    </xf>
    <xf numFmtId="0" fontId="4" fillId="2" borderId="0" xfId="0" applyFont="1" applyFill="1" applyAlignment="1" applyProtection="1">
      <alignment vertical="center" wrapText="1"/>
      <protection hidden="1"/>
    </xf>
    <xf numFmtId="0" fontId="2" fillId="2" borderId="0" xfId="0" applyFont="1" applyFill="1" applyAlignment="1" applyProtection="1">
      <alignment vertical="center" wrapText="1"/>
      <protection hidden="1"/>
    </xf>
    <xf numFmtId="166" fontId="2" fillId="2" borderId="0" xfId="0" applyNumberFormat="1" applyFont="1" applyFill="1" applyProtection="1">
      <protection hidden="1"/>
    </xf>
    <xf numFmtId="42" fontId="5" fillId="4" borderId="4" xfId="0" applyNumberFormat="1" applyFont="1" applyFill="1" applyBorder="1" applyAlignment="1" applyProtection="1">
      <alignment horizontal="right" vertical="center" shrinkToFit="1"/>
      <protection hidden="1"/>
    </xf>
    <xf numFmtId="44" fontId="8" fillId="5" borderId="4" xfId="4" applyFont="1" applyFill="1" applyBorder="1" applyAlignment="1" applyProtection="1">
      <alignment horizontal="center" vertical="center"/>
      <protection locked="0"/>
    </xf>
    <xf numFmtId="9" fontId="2" fillId="5" borderId="4" xfId="1" applyNumberFormat="1" applyFont="1" applyFill="1" applyBorder="1" applyAlignment="1" applyProtection="1">
      <alignment horizontal="left" vertical="center" wrapText="1"/>
      <protection locked="0"/>
    </xf>
    <xf numFmtId="0" fontId="7" fillId="3" borderId="16"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5" borderId="0" xfId="0" applyFont="1" applyFill="1" applyAlignment="1" applyProtection="1">
      <alignment horizontal="center"/>
      <protection locked="0"/>
    </xf>
    <xf numFmtId="0" fontId="16" fillId="0" borderId="8" xfId="0" applyFont="1" applyBorder="1" applyAlignment="1" applyProtection="1">
      <alignment horizontal="justify" vertical="top" wrapText="1"/>
      <protection hidden="1"/>
    </xf>
    <xf numFmtId="0" fontId="16" fillId="0" borderId="9" xfId="0" applyFont="1" applyBorder="1" applyAlignment="1" applyProtection="1">
      <alignment horizontal="justify" vertical="top" wrapText="1"/>
      <protection hidden="1"/>
    </xf>
    <xf numFmtId="0" fontId="16" fillId="0" borderId="10" xfId="0" applyFont="1" applyBorder="1" applyAlignment="1" applyProtection="1">
      <alignment horizontal="justify" vertical="top" wrapText="1"/>
      <protection hidden="1"/>
    </xf>
    <xf numFmtId="0" fontId="16" fillId="0" borderId="11" xfId="0" applyFont="1" applyBorder="1" applyAlignment="1" applyProtection="1">
      <alignment horizontal="justify" vertical="top" wrapText="1"/>
      <protection hidden="1"/>
    </xf>
    <xf numFmtId="0" fontId="16" fillId="0" borderId="12" xfId="0" applyFont="1" applyBorder="1" applyAlignment="1" applyProtection="1">
      <alignment horizontal="justify" vertical="top" wrapText="1"/>
      <protection hidden="1"/>
    </xf>
    <xf numFmtId="0" fontId="16" fillId="0" borderId="13" xfId="0" applyFont="1" applyBorder="1" applyAlignment="1" applyProtection="1">
      <alignment horizontal="justify" vertical="top" wrapText="1"/>
      <protection hidden="1"/>
    </xf>
    <xf numFmtId="0" fontId="7" fillId="3" borderId="3" xfId="0" applyFont="1" applyFill="1" applyBorder="1" applyAlignment="1" applyProtection="1">
      <alignment horizontal="center" vertical="center"/>
      <protection hidden="1"/>
    </xf>
    <xf numFmtId="0" fontId="7" fillId="3" borderId="5" xfId="0" applyFont="1" applyFill="1" applyBorder="1" applyAlignment="1" applyProtection="1">
      <alignment horizontal="center" vertical="center"/>
      <protection hidden="1"/>
    </xf>
    <xf numFmtId="0" fontId="7" fillId="3" borderId="7"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7" xfId="0" applyFont="1" applyFill="1" applyBorder="1" applyAlignment="1" applyProtection="1">
      <alignment horizontal="justify" vertical="center" wrapText="1"/>
      <protection hidden="1"/>
    </xf>
    <xf numFmtId="0" fontId="7" fillId="3" borderId="2" xfId="0" applyFont="1" applyFill="1" applyBorder="1" applyAlignment="1" applyProtection="1">
      <alignment horizontal="center" vertical="center" wrapText="1"/>
      <protection hidden="1"/>
    </xf>
    <xf numFmtId="0" fontId="9" fillId="2" borderId="0" xfId="0" applyFont="1" applyFill="1" applyAlignment="1" applyProtection="1">
      <alignment horizontal="right"/>
      <protection hidden="1"/>
    </xf>
    <xf numFmtId="0" fontId="2" fillId="2" borderId="0" xfId="0" applyFont="1" applyFill="1" applyAlignment="1" applyProtection="1">
      <alignment horizontal="center" wrapText="1"/>
      <protection hidden="1"/>
    </xf>
    <xf numFmtId="0" fontId="2" fillId="2" borderId="0" xfId="0" applyFont="1" applyFill="1" applyAlignment="1" applyProtection="1">
      <alignment horizontal="center"/>
      <protection hidden="1"/>
    </xf>
    <xf numFmtId="0" fontId="13" fillId="2" borderId="0" xfId="0" applyFont="1" applyFill="1" applyAlignment="1" applyProtection="1">
      <alignment horizontal="right"/>
      <protection hidden="1"/>
    </xf>
    <xf numFmtId="0" fontId="3" fillId="0" borderId="1" xfId="0" applyFont="1" applyBorder="1" applyAlignment="1" applyProtection="1">
      <alignment vertical="top" wrapText="1"/>
      <protection hidden="1"/>
    </xf>
    <xf numFmtId="0" fontId="7" fillId="3" borderId="2" xfId="0" applyFont="1" applyFill="1" applyBorder="1" applyAlignment="1" applyProtection="1">
      <alignment horizontal="left" vertical="center"/>
      <protection hidden="1"/>
    </xf>
    <xf numFmtId="0" fontId="12" fillId="3" borderId="2" xfId="0" applyFont="1" applyFill="1" applyBorder="1" applyAlignment="1" applyProtection="1">
      <alignment horizontal="left" vertical="center"/>
      <protection hidden="1"/>
    </xf>
    <xf numFmtId="167" fontId="8" fillId="5" borderId="3" xfId="0" applyNumberFormat="1" applyFont="1" applyFill="1" applyBorder="1" applyAlignment="1" applyProtection="1">
      <alignment horizontal="center" vertical="center" wrapText="1"/>
      <protection locked="0"/>
    </xf>
    <xf numFmtId="167" fontId="8" fillId="5" borderId="7" xfId="0" applyNumberFormat="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protection hidden="1"/>
    </xf>
    <xf numFmtId="0" fontId="15" fillId="3" borderId="2" xfId="0" applyFont="1" applyFill="1" applyBorder="1" applyAlignment="1" applyProtection="1">
      <alignment horizontal="center" vertical="center" wrapText="1"/>
      <protection hidden="1"/>
    </xf>
    <xf numFmtId="10" fontId="7" fillId="3" borderId="2" xfId="0" applyNumberFormat="1" applyFont="1" applyFill="1" applyBorder="1" applyAlignment="1" applyProtection="1">
      <alignment horizontal="center" vertical="center" wrapText="1"/>
      <protection hidden="1"/>
    </xf>
    <xf numFmtId="44" fontId="7" fillId="3" borderId="2" xfId="0" applyNumberFormat="1" applyFont="1" applyFill="1" applyBorder="1" applyAlignment="1" applyProtection="1">
      <alignment horizontal="center" vertical="center" wrapText="1"/>
      <protection hidden="1"/>
    </xf>
    <xf numFmtId="0" fontId="4" fillId="5" borderId="2" xfId="0" applyFont="1" applyFill="1" applyBorder="1" applyAlignment="1" applyProtection="1">
      <alignment horizontal="justify" vertical="top" wrapText="1"/>
      <protection locked="0"/>
    </xf>
    <xf numFmtId="0" fontId="4" fillId="2" borderId="2" xfId="0" applyFont="1" applyFill="1" applyBorder="1" applyAlignment="1" applyProtection="1">
      <alignment horizontal="justify" vertical="center" wrapText="1"/>
      <protection hidden="1"/>
    </xf>
    <xf numFmtId="0" fontId="6" fillId="0" borderId="14"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wrapText="1"/>
      <protection hidden="1"/>
    </xf>
    <xf numFmtId="0" fontId="6" fillId="0" borderId="13" xfId="0" applyFont="1" applyBorder="1" applyAlignment="1" applyProtection="1">
      <alignment horizontal="center" vertical="center" wrapText="1"/>
      <protection hidden="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10"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4" fillId="0" borderId="11" xfId="0" applyFont="1" applyBorder="1" applyAlignment="1" applyProtection="1">
      <alignment horizontal="center" vertical="center" wrapText="1"/>
      <protection hidden="1"/>
    </xf>
    <xf numFmtId="0" fontId="4" fillId="0" borderId="13" xfId="0" applyFont="1" applyBorder="1" applyAlignment="1" applyProtection="1">
      <alignment horizontal="center" vertical="center" wrapText="1"/>
      <protection hidden="1"/>
    </xf>
    <xf numFmtId="42" fontId="5" fillId="4" borderId="2" xfId="0" applyNumberFormat="1" applyFont="1" applyFill="1" applyBorder="1" applyAlignment="1" applyProtection="1">
      <alignment horizontal="center" vertical="center" shrinkToFit="1"/>
      <protection hidden="1"/>
    </xf>
    <xf numFmtId="0" fontId="4" fillId="0" borderId="3"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cellXfs>
  <cellStyles count="5">
    <cellStyle name="Millares [0]" xfId="1" builtinId="6"/>
    <cellStyle name="Millares [0] 2" xfId="3" xr:uid="{00000000-0005-0000-0000-000001000000}"/>
    <cellStyle name="Moneda" xfId="4" builtinId="4"/>
    <cellStyle name="Normal" xfId="0" builtinId="0"/>
    <cellStyle name="Porcentaje" xfId="2" builtinId="5"/>
  </cellStyles>
  <dxfs count="5">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s>
  <tableStyles count="0" defaultTableStyle="TableStyleMedium2" defaultPivotStyle="PivotStyleLight16"/>
  <colors>
    <mruColors>
      <color rgb="FFFBE122"/>
      <color rgb="FF00482B"/>
      <color rgb="FFC6E6A2"/>
      <color rgb="FFFFFFB3"/>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130968</xdr:colOff>
      <xdr:row>1</xdr:row>
      <xdr:rowOff>29765</xdr:rowOff>
    </xdr:from>
    <xdr:to>
      <xdr:col>1</xdr:col>
      <xdr:colOff>631030</xdr:colOff>
      <xdr:row>4</xdr:row>
      <xdr:rowOff>165046</xdr:rowOff>
    </xdr:to>
    <xdr:pic>
      <xdr:nvPicPr>
        <xdr:cNvPr id="3" name="Imagen 2">
          <a:extLst>
            <a:ext uri="{FF2B5EF4-FFF2-40B4-BE49-F238E27FC236}">
              <a16:creationId xmlns:a16="http://schemas.microsoft.com/office/drawing/2014/main" id="{68F436C9-EB25-3FBD-3573-D1AE001656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984" y="208359"/>
          <a:ext cx="500062" cy="74845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73"/>
  <sheetViews>
    <sheetView tabSelected="1" zoomScale="55" zoomScaleNormal="55" zoomScaleSheetLayoutView="70" workbookViewId="0">
      <selection activeCell="H24" sqref="H24"/>
    </sheetView>
  </sheetViews>
  <sheetFormatPr baseColWidth="10" defaultColWidth="0" defaultRowHeight="0" customHeight="1" zeroHeight="1" x14ac:dyDescent="0.25"/>
  <cols>
    <col min="1" max="1" width="1.85546875" style="7" customWidth="1"/>
    <col min="2" max="2" width="11.28515625" style="2" customWidth="1"/>
    <col min="3" max="3" width="9.85546875" style="2" customWidth="1"/>
    <col min="4" max="4" width="40.140625" style="2" customWidth="1"/>
    <col min="5" max="5" width="21.5703125" style="2" customWidth="1"/>
    <col min="6" max="6" width="22.140625" style="4" customWidth="1"/>
    <col min="7" max="7" width="19.5703125" style="5" customWidth="1"/>
    <col min="8" max="8" width="37.28515625" style="5" customWidth="1"/>
    <col min="9" max="9" width="27.42578125" style="2" customWidth="1"/>
    <col min="10" max="10" width="17" style="2" customWidth="1"/>
    <col min="11" max="11" width="27.42578125" style="2" customWidth="1"/>
    <col min="12" max="12" width="17" style="2" customWidth="1"/>
    <col min="13" max="13" width="27.42578125" style="2" customWidth="1"/>
    <col min="14" max="14" width="17" style="2" customWidth="1"/>
    <col min="15" max="15" width="27.42578125" style="2" customWidth="1"/>
    <col min="16" max="16" width="17" style="2" customWidth="1"/>
    <col min="17" max="17" width="23.5703125" style="2" customWidth="1"/>
    <col min="18" max="18" width="25.28515625" style="2" customWidth="1"/>
    <col min="19" max="47" width="0" style="7" hidden="1" customWidth="1"/>
    <col min="48" max="16384" width="11.42578125" style="7" hidden="1"/>
  </cols>
  <sheetData>
    <row r="1" spans="2:18" s="2" customFormat="1" ht="14.25" x14ac:dyDescent="0.2">
      <c r="C1" s="6"/>
      <c r="F1" s="4"/>
      <c r="G1" s="5"/>
      <c r="H1" s="5"/>
    </row>
    <row r="2" spans="2:18" s="2" customFormat="1" ht="15.75" customHeight="1" x14ac:dyDescent="0.2">
      <c r="B2" s="55"/>
      <c r="C2" s="69" t="s">
        <v>0</v>
      </c>
      <c r="D2" s="70"/>
      <c r="E2" s="70"/>
      <c r="F2" s="70"/>
      <c r="G2" s="70"/>
      <c r="H2" s="70"/>
      <c r="I2" s="70"/>
      <c r="J2" s="70"/>
      <c r="K2" s="70"/>
      <c r="L2" s="70"/>
      <c r="M2" s="70"/>
      <c r="N2" s="70"/>
      <c r="O2" s="70"/>
      <c r="P2" s="71"/>
      <c r="Q2" s="67" t="s">
        <v>64</v>
      </c>
      <c r="R2" s="68"/>
    </row>
    <row r="3" spans="2:18" s="2" customFormat="1" ht="15.75" customHeight="1" x14ac:dyDescent="0.2">
      <c r="B3" s="55"/>
      <c r="C3" s="69" t="s">
        <v>1</v>
      </c>
      <c r="D3" s="70"/>
      <c r="E3" s="70"/>
      <c r="F3" s="70"/>
      <c r="G3" s="70"/>
      <c r="H3" s="70"/>
      <c r="I3" s="70"/>
      <c r="J3" s="70"/>
      <c r="K3" s="70"/>
      <c r="L3" s="70"/>
      <c r="M3" s="70"/>
      <c r="N3" s="70"/>
      <c r="O3" s="70"/>
      <c r="P3" s="71"/>
      <c r="Q3" s="67" t="s">
        <v>41</v>
      </c>
      <c r="R3" s="68"/>
    </row>
    <row r="4" spans="2:18" s="2" customFormat="1" ht="16.5" customHeight="1" x14ac:dyDescent="0.2">
      <c r="B4" s="55"/>
      <c r="C4" s="72" t="s">
        <v>12</v>
      </c>
      <c r="D4" s="73"/>
      <c r="E4" s="73"/>
      <c r="F4" s="73"/>
      <c r="G4" s="73"/>
      <c r="H4" s="73"/>
      <c r="I4" s="73"/>
      <c r="J4" s="73"/>
      <c r="K4" s="73"/>
      <c r="L4" s="73"/>
      <c r="M4" s="73"/>
      <c r="N4" s="73"/>
      <c r="O4" s="73"/>
      <c r="P4" s="74"/>
      <c r="Q4" s="67" t="s">
        <v>63</v>
      </c>
      <c r="R4" s="68"/>
    </row>
    <row r="5" spans="2:18" s="2" customFormat="1" ht="15" customHeight="1" x14ac:dyDescent="0.2">
      <c r="B5" s="55"/>
      <c r="C5" s="75"/>
      <c r="D5" s="76"/>
      <c r="E5" s="76"/>
      <c r="F5" s="76"/>
      <c r="G5" s="76"/>
      <c r="H5" s="76"/>
      <c r="I5" s="76"/>
      <c r="J5" s="76"/>
      <c r="K5" s="76"/>
      <c r="L5" s="76"/>
      <c r="M5" s="76"/>
      <c r="N5" s="76"/>
      <c r="O5" s="76"/>
      <c r="P5" s="77"/>
      <c r="Q5" s="67" t="s">
        <v>14</v>
      </c>
      <c r="R5" s="68"/>
    </row>
    <row r="6" spans="2:18" ht="15" x14ac:dyDescent="0.25"/>
    <row r="7" spans="2:18" s="2" customFormat="1" ht="14.25" x14ac:dyDescent="0.2">
      <c r="B7" s="8" t="s">
        <v>49</v>
      </c>
      <c r="F7" s="4"/>
      <c r="G7" s="5"/>
      <c r="H7" s="5"/>
    </row>
    <row r="8" spans="2:18" s="2" customFormat="1" ht="14.25" x14ac:dyDescent="0.2">
      <c r="F8" s="4"/>
      <c r="G8" s="5"/>
      <c r="H8" s="5"/>
    </row>
    <row r="9" spans="2:18" s="2" customFormat="1" ht="22.15" customHeight="1" x14ac:dyDescent="0.2">
      <c r="B9" s="56" t="s">
        <v>42</v>
      </c>
      <c r="C9" s="57"/>
      <c r="D9" s="57"/>
      <c r="E9" s="58" t="s">
        <v>43</v>
      </c>
      <c r="F9" s="59"/>
      <c r="G9" s="5"/>
      <c r="H9" s="16"/>
      <c r="I9" s="53"/>
      <c r="J9" s="53"/>
    </row>
    <row r="10" spans="2:18" s="2" customFormat="1" ht="14.25" x14ac:dyDescent="0.2">
      <c r="F10" s="4"/>
      <c r="G10" s="5"/>
      <c r="H10" s="5"/>
    </row>
    <row r="11" spans="2:18" ht="15" x14ac:dyDescent="0.25">
      <c r="B11" s="3" t="s">
        <v>48</v>
      </c>
      <c r="F11" s="2"/>
      <c r="G11" s="2"/>
      <c r="H11" s="2"/>
    </row>
    <row r="12" spans="2:18" ht="15" customHeight="1" x14ac:dyDescent="0.25">
      <c r="B12" s="38" t="s">
        <v>65</v>
      </c>
      <c r="C12" s="39"/>
      <c r="D12" s="39"/>
      <c r="E12" s="39"/>
      <c r="F12" s="39"/>
      <c r="G12" s="39"/>
      <c r="H12" s="39"/>
      <c r="I12" s="39"/>
      <c r="J12" s="39"/>
      <c r="K12" s="39"/>
      <c r="L12" s="39"/>
      <c r="M12" s="39"/>
      <c r="N12" s="39"/>
      <c r="O12" s="39"/>
      <c r="P12" s="39"/>
      <c r="Q12" s="40"/>
      <c r="R12" s="24"/>
    </row>
    <row r="13" spans="2:18" ht="15" x14ac:dyDescent="0.25">
      <c r="B13" s="41"/>
      <c r="C13" s="42"/>
      <c r="D13" s="42"/>
      <c r="E13" s="42"/>
      <c r="F13" s="42"/>
      <c r="G13" s="42"/>
      <c r="H13" s="42"/>
      <c r="I13" s="42"/>
      <c r="J13" s="42"/>
      <c r="K13" s="42"/>
      <c r="L13" s="42"/>
      <c r="M13" s="42"/>
      <c r="N13" s="42"/>
      <c r="O13" s="42"/>
      <c r="P13" s="42"/>
      <c r="Q13" s="43"/>
      <c r="R13" s="24"/>
    </row>
    <row r="14" spans="2:18" ht="15" x14ac:dyDescent="0.25"/>
    <row r="15" spans="2:18" ht="15" x14ac:dyDescent="0.25">
      <c r="B15" s="44" t="s">
        <v>51</v>
      </c>
      <c r="C15" s="45"/>
      <c r="D15" s="45"/>
      <c r="E15" s="45"/>
      <c r="F15" s="45"/>
      <c r="G15" s="45"/>
      <c r="H15" s="45"/>
      <c r="I15" s="45"/>
      <c r="J15" s="45"/>
      <c r="K15" s="45"/>
      <c r="L15" s="45"/>
      <c r="M15" s="45"/>
      <c r="N15" s="45"/>
      <c r="O15" s="45"/>
      <c r="P15" s="45"/>
      <c r="Q15" s="46"/>
    </row>
    <row r="16" spans="2:18" ht="208.5" customHeight="1" x14ac:dyDescent="0.25">
      <c r="B16" s="47" t="s">
        <v>60</v>
      </c>
      <c r="C16" s="48"/>
      <c r="D16" s="48"/>
      <c r="E16" s="48"/>
      <c r="F16" s="48"/>
      <c r="G16" s="48"/>
      <c r="H16" s="48"/>
      <c r="I16" s="48"/>
      <c r="J16" s="48"/>
      <c r="K16" s="48"/>
      <c r="L16" s="48"/>
      <c r="M16" s="48"/>
      <c r="N16" s="48"/>
      <c r="O16" s="48"/>
      <c r="P16" s="48"/>
      <c r="Q16" s="49"/>
    </row>
    <row r="17" spans="1:18" ht="15" x14ac:dyDescent="0.25"/>
    <row r="18" spans="1:18" ht="29.25" customHeight="1" x14ac:dyDescent="0.25">
      <c r="B18" s="44" t="s">
        <v>52</v>
      </c>
      <c r="C18" s="45"/>
      <c r="D18" s="45"/>
      <c r="E18" s="45"/>
      <c r="F18" s="45"/>
      <c r="G18" s="45"/>
      <c r="H18" s="45"/>
      <c r="I18" s="46"/>
      <c r="J18" s="44" t="s">
        <v>53</v>
      </c>
      <c r="K18" s="45"/>
      <c r="L18" s="45"/>
      <c r="M18" s="45"/>
      <c r="N18" s="45"/>
      <c r="O18" s="45"/>
      <c r="P18" s="45"/>
      <c r="Q18" s="46"/>
    </row>
    <row r="19" spans="1:18" ht="194.25" customHeight="1" x14ac:dyDescent="0.25">
      <c r="B19" s="21"/>
      <c r="C19" s="60" t="s">
        <v>56</v>
      </c>
      <c r="D19" s="60"/>
      <c r="E19" s="60"/>
      <c r="F19" s="60"/>
      <c r="G19" s="60"/>
      <c r="H19" s="60"/>
      <c r="I19" s="20"/>
      <c r="J19" s="18"/>
      <c r="K19" s="60" t="s">
        <v>62</v>
      </c>
      <c r="L19" s="61"/>
      <c r="M19" s="61"/>
      <c r="N19" s="61"/>
      <c r="O19" s="61"/>
      <c r="P19" s="61"/>
      <c r="Q19" s="19"/>
    </row>
    <row r="20" spans="1:18" ht="15" x14ac:dyDescent="0.25"/>
    <row r="21" spans="1:18" ht="31.5" customHeight="1" x14ac:dyDescent="0.25">
      <c r="B21" s="62" t="s">
        <v>2</v>
      </c>
      <c r="C21" s="50" t="s">
        <v>4</v>
      </c>
      <c r="D21" s="50"/>
      <c r="E21" s="50" t="s">
        <v>5</v>
      </c>
      <c r="F21" s="63" t="s">
        <v>13</v>
      </c>
      <c r="G21" s="64" t="s">
        <v>57</v>
      </c>
      <c r="H21" s="64" t="s">
        <v>50</v>
      </c>
      <c r="I21" s="50" t="s">
        <v>3</v>
      </c>
      <c r="J21" s="50" t="s">
        <v>7</v>
      </c>
      <c r="K21" s="50"/>
      <c r="L21" s="50" t="s">
        <v>8</v>
      </c>
      <c r="M21" s="50"/>
      <c r="N21" s="50" t="s">
        <v>9</v>
      </c>
      <c r="O21" s="50"/>
      <c r="P21" s="50" t="s">
        <v>10</v>
      </c>
      <c r="Q21" s="50"/>
      <c r="R21" s="33" t="s">
        <v>11</v>
      </c>
    </row>
    <row r="22" spans="1:18" ht="67.150000000000006" customHeight="1" x14ac:dyDescent="0.25">
      <c r="B22" s="62"/>
      <c r="C22" s="50"/>
      <c r="D22" s="50"/>
      <c r="E22" s="50"/>
      <c r="F22" s="63"/>
      <c r="G22" s="64"/>
      <c r="H22" s="64"/>
      <c r="I22" s="50"/>
      <c r="J22" s="22" t="s">
        <v>54</v>
      </c>
      <c r="K22" s="22" t="s">
        <v>55</v>
      </c>
      <c r="L22" s="22" t="s">
        <v>54</v>
      </c>
      <c r="M22" s="22" t="s">
        <v>55</v>
      </c>
      <c r="N22" s="22" t="s">
        <v>54</v>
      </c>
      <c r="O22" s="22" t="s">
        <v>55</v>
      </c>
      <c r="P22" s="22" t="s">
        <v>54</v>
      </c>
      <c r="Q22" s="22" t="s">
        <v>55</v>
      </c>
      <c r="R22" s="34"/>
    </row>
    <row r="23" spans="1:18" ht="304.5" customHeight="1" x14ac:dyDescent="0.25">
      <c r="B23" s="9">
        <v>1</v>
      </c>
      <c r="C23" s="82" t="s">
        <v>66</v>
      </c>
      <c r="D23" s="83"/>
      <c r="E23" s="30">
        <v>165559</v>
      </c>
      <c r="F23" s="10">
        <f>+IFERROR(H23/E23,"-")</f>
        <v>0</v>
      </c>
      <c r="G23" s="11">
        <f>+E23*80%</f>
        <v>132447.20000000001</v>
      </c>
      <c r="H23" s="31"/>
      <c r="I23" s="12" t="str">
        <f>IF(H23&lt;G23," OFERTA CON PRECIO APARENTEMENTE BAJO","VALOR MINIMO ACEPTABLE")</f>
        <v xml:space="preserve"> OFERTA CON PRECIO APARENTEMENTE BAJO</v>
      </c>
      <c r="J23" s="32"/>
      <c r="K23" s="25">
        <f>+ROUND(H23*J23,0)</f>
        <v>0</v>
      </c>
      <c r="L23" s="32"/>
      <c r="M23" s="25">
        <f>+ROUND(H23*L23,0)</f>
        <v>0</v>
      </c>
      <c r="N23" s="32"/>
      <c r="O23" s="25">
        <f t="shared" ref="O23:O24" si="0">+ROUND(H23*N23,0)</f>
        <v>0</v>
      </c>
      <c r="P23" s="32"/>
      <c r="Q23" s="25">
        <f t="shared" ref="Q23:Q24" si="1">+ROUND(H23*P23,0)</f>
        <v>0</v>
      </c>
      <c r="R23" s="26">
        <f>ROUND(H23-K23-M23-O23-Q23,0)</f>
        <v>0</v>
      </c>
    </row>
    <row r="24" spans="1:18" ht="408.75" customHeight="1" x14ac:dyDescent="0.25">
      <c r="B24" s="9">
        <v>2</v>
      </c>
      <c r="C24" s="85" t="s">
        <v>67</v>
      </c>
      <c r="D24" s="86"/>
      <c r="E24" s="84">
        <v>473293</v>
      </c>
      <c r="F24" s="10">
        <f t="shared" ref="F24" si="2">+IFERROR(H24/E24,"-")</f>
        <v>0</v>
      </c>
      <c r="G24" s="11">
        <f t="shared" ref="G24" si="3">+E24*80%</f>
        <v>378634.4</v>
      </c>
      <c r="H24" s="31"/>
      <c r="I24" s="12" t="str">
        <f t="shared" ref="I24" si="4">IF(H24&lt;G24," OFERTA CON PRECIO APARENTEMENTE BAJO","VALOR MINIMO ACEPTABLE")</f>
        <v xml:space="preserve"> OFERTA CON PRECIO APARENTEMENTE BAJO</v>
      </c>
      <c r="J24" s="32"/>
      <c r="K24" s="25">
        <f t="shared" ref="K24" si="5">+ROUND(H24*J24,0)</f>
        <v>0</v>
      </c>
      <c r="L24" s="32"/>
      <c r="M24" s="25">
        <f t="shared" ref="M24" si="6">+ROUND(H24*L24,0)</f>
        <v>0</v>
      </c>
      <c r="N24" s="32"/>
      <c r="O24" s="25">
        <f t="shared" si="0"/>
        <v>0</v>
      </c>
      <c r="P24" s="32"/>
      <c r="Q24" s="25">
        <f t="shared" si="1"/>
        <v>0</v>
      </c>
      <c r="R24" s="26">
        <f t="shared" ref="R24" si="7">ROUND(H24-K24-M24-O24-Q24,0)</f>
        <v>0</v>
      </c>
    </row>
    <row r="25" spans="1:18" ht="15" x14ac:dyDescent="0.25"/>
    <row r="26" spans="1:18" ht="24" customHeight="1" x14ac:dyDescent="0.25">
      <c r="B26" s="50" t="s">
        <v>59</v>
      </c>
      <c r="C26" s="50"/>
      <c r="D26" s="50"/>
      <c r="E26" s="50"/>
      <c r="F26" s="50"/>
      <c r="G26" s="50"/>
      <c r="H26" s="50"/>
      <c r="I26" s="50"/>
      <c r="J26" s="50"/>
      <c r="K26" s="50"/>
      <c r="L26" s="50"/>
      <c r="M26" s="50"/>
      <c r="N26" s="50"/>
      <c r="O26" s="50"/>
      <c r="P26" s="50"/>
      <c r="Q26" s="50"/>
      <c r="R26" s="13"/>
    </row>
    <row r="27" spans="1:18" ht="103.5" customHeight="1" x14ac:dyDescent="0.25">
      <c r="B27" s="66" t="s">
        <v>58</v>
      </c>
      <c r="C27" s="66"/>
      <c r="D27" s="66"/>
      <c r="E27" s="66"/>
      <c r="F27" s="66"/>
      <c r="G27" s="66"/>
      <c r="H27" s="66"/>
      <c r="I27" s="66"/>
      <c r="J27" s="66"/>
      <c r="K27" s="66"/>
      <c r="L27" s="66"/>
      <c r="M27" s="66"/>
      <c r="N27" s="66"/>
      <c r="O27" s="66"/>
      <c r="P27" s="66"/>
      <c r="Q27" s="66"/>
      <c r="R27" s="13"/>
    </row>
    <row r="28" spans="1:18" ht="15" customHeight="1" x14ac:dyDescent="0.25">
      <c r="B28" s="23"/>
      <c r="C28" s="23"/>
      <c r="D28" s="23"/>
      <c r="E28" s="23"/>
      <c r="F28" s="23"/>
      <c r="G28" s="23"/>
      <c r="H28" s="23"/>
      <c r="I28" s="23"/>
      <c r="J28" s="23"/>
      <c r="K28" s="23"/>
      <c r="L28" s="23"/>
      <c r="M28" s="23"/>
      <c r="N28" s="23"/>
      <c r="O28" s="23"/>
      <c r="P28" s="23"/>
      <c r="Q28" s="23"/>
      <c r="R28" s="13"/>
    </row>
    <row r="29" spans="1:18" ht="276.75" customHeight="1" x14ac:dyDescent="0.25">
      <c r="B29" s="65" t="s">
        <v>6</v>
      </c>
      <c r="C29" s="65"/>
      <c r="D29" s="65"/>
      <c r="E29" s="65"/>
      <c r="F29" s="65"/>
      <c r="G29" s="65"/>
      <c r="H29" s="65"/>
      <c r="I29" s="65"/>
      <c r="J29" s="65"/>
      <c r="K29" s="65"/>
      <c r="L29" s="65"/>
      <c r="M29" s="65"/>
      <c r="N29" s="65"/>
      <c r="O29" s="65"/>
      <c r="P29" s="65"/>
      <c r="Q29" s="65"/>
      <c r="R29" s="13"/>
    </row>
    <row r="30" spans="1:18" s="2" customFormat="1" ht="15" x14ac:dyDescent="0.25">
      <c r="A30" s="7"/>
      <c r="B30" s="27"/>
      <c r="C30" s="27"/>
      <c r="D30" s="27"/>
      <c r="E30" s="27"/>
      <c r="F30" s="27"/>
      <c r="G30" s="13"/>
      <c r="H30" s="13"/>
      <c r="I30" s="28"/>
      <c r="J30" s="28"/>
      <c r="K30" s="28"/>
      <c r="L30" s="28"/>
      <c r="M30" s="28"/>
      <c r="N30" s="13"/>
    </row>
    <row r="31" spans="1:18" s="2" customFormat="1" ht="15" x14ac:dyDescent="0.25">
      <c r="A31" s="7"/>
      <c r="B31" s="35" t="s">
        <v>44</v>
      </c>
      <c r="C31" s="35"/>
      <c r="D31" s="35"/>
      <c r="E31" s="35"/>
      <c r="F31" s="35"/>
      <c r="G31" s="13"/>
      <c r="H31" s="13"/>
      <c r="I31" s="28"/>
      <c r="J31" s="28"/>
      <c r="K31" s="28"/>
      <c r="L31" s="28"/>
      <c r="M31" s="28"/>
      <c r="N31" s="13"/>
    </row>
    <row r="32" spans="1:18" s="2" customFormat="1" ht="15" x14ac:dyDescent="0.25">
      <c r="A32" s="7"/>
      <c r="B32" s="35"/>
      <c r="C32" s="35"/>
      <c r="D32" s="35"/>
      <c r="E32" s="35"/>
      <c r="F32" s="35"/>
      <c r="G32" s="13"/>
      <c r="H32" s="13"/>
      <c r="I32" s="28"/>
      <c r="J32" s="28"/>
      <c r="K32" s="28"/>
      <c r="L32" s="28"/>
      <c r="M32" s="28"/>
      <c r="N32" s="13"/>
    </row>
    <row r="33" spans="1:18" s="2" customFormat="1" ht="15.75" thickBot="1" x14ac:dyDescent="0.3">
      <c r="A33" s="7"/>
      <c r="B33" s="36"/>
      <c r="C33" s="36"/>
      <c r="D33" s="36"/>
      <c r="E33" s="36"/>
      <c r="F33" s="36"/>
      <c r="G33" s="13"/>
      <c r="H33" s="13"/>
      <c r="I33" s="28"/>
      <c r="J33" s="28"/>
      <c r="K33" s="28"/>
      <c r="L33" s="28"/>
      <c r="M33" s="28"/>
      <c r="N33" s="13"/>
    </row>
    <row r="34" spans="1:18" s="2" customFormat="1" ht="15" x14ac:dyDescent="0.25">
      <c r="A34" s="7"/>
      <c r="B34" s="37" t="s">
        <v>45</v>
      </c>
      <c r="C34" s="37"/>
      <c r="D34" s="37"/>
      <c r="E34" s="37"/>
      <c r="F34" s="37"/>
      <c r="G34" s="13"/>
      <c r="H34" s="13"/>
      <c r="I34" s="28"/>
      <c r="J34" s="28"/>
      <c r="K34" s="28"/>
      <c r="L34" s="28"/>
      <c r="M34" s="28"/>
      <c r="N34" s="13"/>
    </row>
    <row r="35" spans="1:18" s="2" customFormat="1" ht="15" x14ac:dyDescent="0.25">
      <c r="A35" s="7"/>
      <c r="B35" s="37" t="s">
        <v>46</v>
      </c>
      <c r="C35" s="37"/>
      <c r="D35" s="37"/>
      <c r="E35" s="37"/>
      <c r="F35" s="37"/>
      <c r="G35" s="13"/>
      <c r="H35" s="13"/>
      <c r="I35" s="28"/>
      <c r="J35" s="28"/>
      <c r="K35" s="28"/>
      <c r="L35" s="28"/>
      <c r="M35" s="28"/>
      <c r="N35" s="13"/>
    </row>
    <row r="36" spans="1:18" s="2" customFormat="1" ht="15" x14ac:dyDescent="0.25">
      <c r="A36" s="7"/>
      <c r="B36" s="27"/>
      <c r="C36" s="27"/>
      <c r="D36" s="27"/>
      <c r="E36" s="27"/>
      <c r="F36" s="27"/>
      <c r="G36" s="13"/>
      <c r="H36" s="13"/>
      <c r="I36" s="28"/>
      <c r="J36" s="28"/>
      <c r="K36" s="28"/>
      <c r="L36" s="28"/>
      <c r="M36" s="28"/>
      <c r="N36" s="13"/>
    </row>
    <row r="37" spans="1:18" s="2" customFormat="1" ht="15" x14ac:dyDescent="0.25">
      <c r="A37" s="7"/>
      <c r="B37" s="28" t="s">
        <v>47</v>
      </c>
      <c r="C37" s="27"/>
      <c r="D37" s="27"/>
      <c r="E37" s="27"/>
      <c r="F37" s="27"/>
      <c r="G37" s="13"/>
      <c r="H37" s="13"/>
      <c r="I37" s="28"/>
      <c r="J37" s="28"/>
      <c r="K37" s="28"/>
      <c r="L37" s="28"/>
      <c r="M37" s="28"/>
      <c r="N37" s="13"/>
    </row>
    <row r="38" spans="1:18" s="2" customFormat="1" ht="14.25" customHeight="1" x14ac:dyDescent="0.2">
      <c r="A38" s="52" t="s">
        <v>15</v>
      </c>
      <c r="B38" s="52"/>
      <c r="C38" s="52"/>
      <c r="D38" s="52"/>
      <c r="E38" s="52"/>
      <c r="F38" s="52"/>
      <c r="G38" s="52"/>
      <c r="H38" s="52"/>
      <c r="I38" s="52"/>
      <c r="J38" s="52"/>
      <c r="K38" s="52"/>
      <c r="L38" s="52"/>
      <c r="M38" s="52"/>
      <c r="N38" s="52"/>
      <c r="O38" s="52"/>
      <c r="P38" s="52"/>
      <c r="Q38" s="52"/>
      <c r="R38" s="52"/>
    </row>
    <row r="39" spans="1:18" s="2" customFormat="1" ht="14.25" x14ac:dyDescent="0.2">
      <c r="A39" s="53" t="s">
        <v>16</v>
      </c>
      <c r="B39" s="53"/>
      <c r="C39" s="53"/>
      <c r="D39" s="53"/>
      <c r="E39" s="53"/>
      <c r="F39" s="53"/>
      <c r="G39" s="53"/>
      <c r="H39" s="53"/>
      <c r="I39" s="53"/>
      <c r="J39" s="53"/>
      <c r="K39" s="53"/>
      <c r="L39" s="53"/>
      <c r="M39" s="53"/>
      <c r="N39" s="53"/>
      <c r="O39" s="53"/>
      <c r="P39" s="53"/>
      <c r="Q39" s="53"/>
      <c r="R39" s="53"/>
    </row>
    <row r="40" spans="1:18" s="2" customFormat="1" ht="15" customHeight="1" x14ac:dyDescent="0.2">
      <c r="A40" s="53" t="s">
        <v>17</v>
      </c>
      <c r="B40" s="53"/>
      <c r="C40" s="53"/>
      <c r="D40" s="53"/>
      <c r="E40" s="53"/>
      <c r="F40" s="53"/>
      <c r="G40" s="53"/>
      <c r="H40" s="53"/>
      <c r="I40" s="53"/>
      <c r="J40" s="53"/>
      <c r="K40" s="53"/>
      <c r="L40" s="53"/>
      <c r="M40" s="53"/>
      <c r="N40" s="53"/>
      <c r="O40" s="53"/>
      <c r="P40" s="53"/>
      <c r="Q40" s="53"/>
      <c r="R40" s="53"/>
    </row>
    <row r="41" spans="1:18" s="2" customFormat="1" ht="14.25" x14ac:dyDescent="0.2">
      <c r="A41" s="53" t="s">
        <v>18</v>
      </c>
      <c r="B41" s="53"/>
      <c r="C41" s="53"/>
      <c r="D41" s="53"/>
      <c r="E41" s="53"/>
      <c r="F41" s="53"/>
      <c r="G41" s="53"/>
      <c r="H41" s="53"/>
      <c r="I41" s="53"/>
      <c r="J41" s="53"/>
      <c r="K41" s="53"/>
      <c r="L41" s="53"/>
      <c r="M41" s="53"/>
      <c r="N41" s="53"/>
      <c r="O41" s="53"/>
      <c r="P41" s="53"/>
      <c r="Q41" s="53"/>
      <c r="R41" s="53"/>
    </row>
    <row r="42" spans="1:18" ht="15" customHeight="1" x14ac:dyDescent="0.25">
      <c r="A42" s="2"/>
      <c r="D42" s="17"/>
      <c r="F42" s="2"/>
      <c r="G42" s="2"/>
      <c r="H42" s="2"/>
      <c r="I42" s="29"/>
      <c r="Q42" s="7"/>
      <c r="R42" s="7"/>
    </row>
    <row r="43" spans="1:18" ht="15" customHeight="1" x14ac:dyDescent="0.25">
      <c r="A43" s="54" t="s">
        <v>19</v>
      </c>
      <c r="B43" s="54"/>
      <c r="C43" s="54"/>
      <c r="D43" s="54"/>
      <c r="E43" s="54"/>
      <c r="F43" s="54"/>
      <c r="G43" s="54"/>
      <c r="H43" s="54"/>
      <c r="I43" s="54"/>
      <c r="J43" s="54"/>
      <c r="K43" s="54"/>
      <c r="L43" s="54"/>
      <c r="M43" s="54"/>
      <c r="N43" s="54"/>
      <c r="O43" s="54"/>
      <c r="P43" s="54"/>
      <c r="Q43" s="54"/>
      <c r="R43" s="54"/>
    </row>
    <row r="44" spans="1:18" ht="15" customHeight="1" x14ac:dyDescent="0.25">
      <c r="A44" s="54" t="s">
        <v>20</v>
      </c>
      <c r="B44" s="54"/>
      <c r="C44" s="54"/>
      <c r="D44" s="54"/>
      <c r="E44" s="54"/>
      <c r="F44" s="54"/>
      <c r="G44" s="54"/>
      <c r="H44" s="54"/>
      <c r="I44" s="54"/>
      <c r="J44" s="54"/>
      <c r="K44" s="54"/>
      <c r="L44" s="54"/>
      <c r="M44" s="54"/>
      <c r="N44" s="54"/>
      <c r="O44" s="54"/>
      <c r="P44" s="54"/>
      <c r="Q44" s="54"/>
      <c r="R44" s="54"/>
    </row>
    <row r="45" spans="1:18" ht="0" hidden="1" customHeight="1" x14ac:dyDescent="0.25">
      <c r="A45" s="51" t="s">
        <v>20</v>
      </c>
      <c r="B45" s="51"/>
      <c r="C45" s="51"/>
      <c r="D45" s="51"/>
      <c r="E45" s="51"/>
      <c r="F45" s="51"/>
      <c r="G45" s="51"/>
      <c r="H45" s="51"/>
      <c r="I45" s="51"/>
      <c r="J45" s="51"/>
      <c r="K45" s="51"/>
      <c r="L45" s="51"/>
      <c r="M45" s="51"/>
    </row>
    <row r="46" spans="1:18" ht="0" hidden="1" customHeight="1" x14ac:dyDescent="0.25"/>
    <row r="47" spans="1:18" ht="0" hidden="1" customHeight="1" x14ac:dyDescent="0.25"/>
    <row r="48" spans="1:18" ht="0" hidden="1" customHeight="1" x14ac:dyDescent="0.25"/>
    <row r="49" ht="0" hidden="1" customHeight="1" x14ac:dyDescent="0.25"/>
    <row r="50" ht="0" hidden="1" customHeight="1" x14ac:dyDescent="0.25"/>
    <row r="51" ht="0" hidden="1" customHeight="1" x14ac:dyDescent="0.25"/>
    <row r="52" ht="0" hidden="1" customHeight="1" x14ac:dyDescent="0.25"/>
    <row r="53" ht="0" hidden="1" customHeight="1" x14ac:dyDescent="0.25"/>
    <row r="54" ht="0" hidden="1" customHeight="1" x14ac:dyDescent="0.25"/>
    <row r="55" ht="0" hidden="1" customHeight="1" x14ac:dyDescent="0.25"/>
    <row r="56" ht="0" hidden="1" customHeight="1" x14ac:dyDescent="0.25"/>
    <row r="57" ht="0" hidden="1" customHeight="1" x14ac:dyDescent="0.25"/>
    <row r="58" ht="0" hidden="1" customHeight="1" x14ac:dyDescent="0.25"/>
    <row r="59" ht="0" hidden="1" customHeight="1" x14ac:dyDescent="0.25"/>
    <row r="60" ht="0" hidden="1" customHeight="1" x14ac:dyDescent="0.25"/>
    <row r="61" ht="0" hidden="1" customHeight="1" x14ac:dyDescent="0.25"/>
    <row r="62" ht="0" hidden="1" customHeight="1" x14ac:dyDescent="0.25"/>
    <row r="63" ht="0" hidden="1" customHeight="1" x14ac:dyDescent="0.25"/>
    <row r="64" ht="0" hidden="1" customHeight="1" x14ac:dyDescent="0.25"/>
    <row r="65" ht="0" hidden="1" customHeight="1" x14ac:dyDescent="0.25"/>
    <row r="66" ht="0" hidden="1" customHeight="1" x14ac:dyDescent="0.25"/>
    <row r="67" ht="0" hidden="1" customHeight="1" x14ac:dyDescent="0.25"/>
    <row r="68" ht="0" hidden="1" customHeight="1" x14ac:dyDescent="0.25"/>
    <row r="69" ht="0" hidden="1" customHeight="1" x14ac:dyDescent="0.25"/>
    <row r="70" ht="0" hidden="1" customHeight="1" x14ac:dyDescent="0.25"/>
    <row r="71" ht="0" hidden="1" customHeight="1" x14ac:dyDescent="0.25"/>
    <row r="72" ht="0" hidden="1" customHeight="1" x14ac:dyDescent="0.25"/>
    <row r="73" ht="0" hidden="1" customHeight="1" x14ac:dyDescent="0.25"/>
  </sheetData>
  <sheetProtection selectLockedCells="1"/>
  <mergeCells count="45">
    <mergeCell ref="Q4:R4"/>
    <mergeCell ref="Q5:R5"/>
    <mergeCell ref="C2:P2"/>
    <mergeCell ref="C3:P3"/>
    <mergeCell ref="C4:P5"/>
    <mergeCell ref="Q2:R2"/>
    <mergeCell ref="Q3:R3"/>
    <mergeCell ref="B29:Q29"/>
    <mergeCell ref="B27:Q27"/>
    <mergeCell ref="B2:B5"/>
    <mergeCell ref="B9:D9"/>
    <mergeCell ref="I9:J9"/>
    <mergeCell ref="J21:K21"/>
    <mergeCell ref="L21:M21"/>
    <mergeCell ref="C21:D22"/>
    <mergeCell ref="I21:I22"/>
    <mergeCell ref="E9:F9"/>
    <mergeCell ref="K19:P19"/>
    <mergeCell ref="C19:H19"/>
    <mergeCell ref="B21:B22"/>
    <mergeCell ref="E21:E22"/>
    <mergeCell ref="F21:F22"/>
    <mergeCell ref="G21:G22"/>
    <mergeCell ref="H21:H22"/>
    <mergeCell ref="A45:M45"/>
    <mergeCell ref="A38:R38"/>
    <mergeCell ref="A39:R39"/>
    <mergeCell ref="A40:R40"/>
    <mergeCell ref="A41:R41"/>
    <mergeCell ref="A44:R44"/>
    <mergeCell ref="A43:R43"/>
    <mergeCell ref="B31:F33"/>
    <mergeCell ref="B34:F34"/>
    <mergeCell ref="B35:F35"/>
    <mergeCell ref="B12:Q13"/>
    <mergeCell ref="B15:Q15"/>
    <mergeCell ref="B16:Q16"/>
    <mergeCell ref="B18:I18"/>
    <mergeCell ref="J18:Q18"/>
    <mergeCell ref="N21:O21"/>
    <mergeCell ref="P21:Q21"/>
    <mergeCell ref="C23:D23"/>
    <mergeCell ref="C24:D24"/>
    <mergeCell ref="B26:Q26"/>
    <mergeCell ref="R21:R22"/>
  </mergeCells>
  <conditionalFormatting sqref="I23:I24">
    <cfRule type="containsText" dxfId="4" priority="13" operator="containsText" text="OFERTA CON PRECIO APARENTEMENTE BAJO">
      <formula>NOT(ISERROR(SEARCH("OFERTA CON PRECIO APARENTEMENTE BAJO",I23)))</formula>
    </cfRule>
    <cfRule type="containsText" dxfId="3" priority="14" operator="containsText" text="VALOR MINIMO ACEPTABLE">
      <formula>NOT(ISERROR(SEARCH("VALOR MINIMO ACEPTABLE",I23)))</formula>
    </cfRule>
  </conditionalFormatting>
  <conditionalFormatting sqref="R23:R24">
    <cfRule type="cellIs" dxfId="2" priority="1" operator="lessThan">
      <formula>0</formula>
    </cfRule>
    <cfRule type="cellIs" dxfId="1" priority="2" operator="greaterThan">
      <formula>0</formula>
    </cfRule>
    <cfRule type="cellIs" dxfId="0" priority="9" operator="equal">
      <formula>0</formula>
    </cfRule>
  </conditionalFormatting>
  <dataValidations count="2">
    <dataValidation type="whole" allowBlank="1" showInputMessage="1" showErrorMessage="1" errorTitle="SUPERA EL PRESUPUESTO OFICIAL" sqref="E23:E24" xr:uid="{00000000-0002-0000-0000-000000000000}">
      <formula1>0</formula1>
      <formula2>100000000000</formula2>
    </dataValidation>
    <dataValidation type="whole" allowBlank="1" showInputMessage="1" showErrorMessage="1" sqref="H23:H24" xr:uid="{00000000-0002-0000-0000-000001000000}">
      <formula1>0</formula1>
      <formula2>E23</formula2>
    </dataValidation>
  </dataValidations>
  <pageMargins left="0.7" right="0.7" top="0.75" bottom="0.75" header="0.3" footer="0.3"/>
  <pageSetup scale="3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Hoja1!$C$4:$C$104</xm:f>
          </x14:formula1>
          <xm:sqref>J23:J24 N23:N24 L23:L24 P23:P24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5"/>
  <sheetViews>
    <sheetView view="pageBreakPreview" zoomScale="150" zoomScaleNormal="100" zoomScaleSheetLayoutView="150" workbookViewId="0">
      <selection activeCell="F5" sqref="F5:I5"/>
    </sheetView>
  </sheetViews>
  <sheetFormatPr baseColWidth="10" defaultRowHeight="15" x14ac:dyDescent="0.25"/>
  <sheetData>
    <row r="1" spans="1:9" x14ac:dyDescent="0.25">
      <c r="A1" s="80" t="s">
        <v>21</v>
      </c>
      <c r="B1" s="80"/>
      <c r="C1" s="80"/>
      <c r="D1" s="80"/>
      <c r="E1" s="80"/>
      <c r="F1" s="80"/>
      <c r="G1" s="80"/>
      <c r="H1" s="80"/>
      <c r="I1" s="80"/>
    </row>
    <row r="2" spans="1:9" x14ac:dyDescent="0.25">
      <c r="A2" s="81" t="s">
        <v>22</v>
      </c>
      <c r="B2" s="81" t="s">
        <v>23</v>
      </c>
      <c r="C2" s="81"/>
      <c r="D2" s="81"/>
      <c r="E2" s="81"/>
      <c r="F2" s="80" t="s">
        <v>24</v>
      </c>
      <c r="G2" s="80"/>
      <c r="H2" s="80"/>
      <c r="I2" s="80"/>
    </row>
    <row r="3" spans="1:9" x14ac:dyDescent="0.25">
      <c r="A3" s="81"/>
      <c r="B3" s="15" t="s">
        <v>25</v>
      </c>
      <c r="C3" s="15" t="s">
        <v>26</v>
      </c>
      <c r="D3" s="81" t="s">
        <v>27</v>
      </c>
      <c r="E3" s="81"/>
      <c r="F3" s="80"/>
      <c r="G3" s="80"/>
      <c r="H3" s="80"/>
      <c r="I3" s="80"/>
    </row>
    <row r="4" spans="1:9" x14ac:dyDescent="0.25">
      <c r="A4" s="14">
        <v>1</v>
      </c>
      <c r="B4" s="14">
        <v>2023</v>
      </c>
      <c r="C4" s="14">
        <v>7</v>
      </c>
      <c r="D4" s="78">
        <v>31</v>
      </c>
      <c r="E4" s="78"/>
      <c r="F4" s="79" t="s">
        <v>28</v>
      </c>
      <c r="G4" s="79"/>
      <c r="H4" s="79"/>
      <c r="I4" s="79"/>
    </row>
    <row r="5" spans="1:9" ht="48.75" customHeight="1" x14ac:dyDescent="0.25">
      <c r="A5" s="14">
        <v>2</v>
      </c>
      <c r="B5" s="14">
        <v>2024</v>
      </c>
      <c r="C5" s="14">
        <v>7</v>
      </c>
      <c r="D5" s="78">
        <v>31</v>
      </c>
      <c r="E5" s="78"/>
      <c r="F5" s="79" t="s">
        <v>61</v>
      </c>
      <c r="G5" s="79"/>
      <c r="H5" s="79"/>
      <c r="I5" s="79"/>
    </row>
    <row r="6" spans="1:9" x14ac:dyDescent="0.25">
      <c r="A6" s="81" t="s">
        <v>29</v>
      </c>
      <c r="B6" s="81"/>
      <c r="C6" s="81"/>
      <c r="D6" s="81"/>
      <c r="E6" s="81"/>
      <c r="F6" s="81"/>
      <c r="G6" s="81"/>
      <c r="H6" s="81"/>
      <c r="I6" s="81"/>
    </row>
    <row r="7" spans="1:9" x14ac:dyDescent="0.25">
      <c r="A7" s="81" t="s">
        <v>30</v>
      </c>
      <c r="B7" s="81"/>
      <c r="C7" s="81"/>
      <c r="D7" s="81"/>
      <c r="E7" s="81" t="s">
        <v>31</v>
      </c>
      <c r="F7" s="81"/>
      <c r="G7" s="81"/>
      <c r="H7" s="81"/>
      <c r="I7" s="81"/>
    </row>
    <row r="8" spans="1:9" x14ac:dyDescent="0.25">
      <c r="A8" s="78" t="s">
        <v>33</v>
      </c>
      <c r="B8" s="78"/>
      <c r="C8" s="78"/>
      <c r="D8" s="78"/>
      <c r="E8" s="78" t="s">
        <v>34</v>
      </c>
      <c r="F8" s="78"/>
      <c r="G8" s="78"/>
      <c r="H8" s="78"/>
      <c r="I8" s="78"/>
    </row>
    <row r="9" spans="1:9" x14ac:dyDescent="0.25">
      <c r="A9" s="81" t="s">
        <v>32</v>
      </c>
      <c r="B9" s="81"/>
      <c r="C9" s="81"/>
      <c r="D9" s="81"/>
      <c r="E9" s="81"/>
      <c r="F9" s="81"/>
      <c r="G9" s="81"/>
      <c r="H9" s="81"/>
      <c r="I9" s="81"/>
    </row>
    <row r="10" spans="1:9" x14ac:dyDescent="0.25">
      <c r="A10" s="81" t="s">
        <v>30</v>
      </c>
      <c r="B10" s="81"/>
      <c r="C10" s="81"/>
      <c r="D10" s="81"/>
      <c r="E10" s="81" t="s">
        <v>31</v>
      </c>
      <c r="F10" s="81"/>
      <c r="G10" s="81"/>
      <c r="H10" s="81"/>
      <c r="I10" s="81"/>
    </row>
    <row r="11" spans="1:9" x14ac:dyDescent="0.25">
      <c r="A11" s="78" t="s">
        <v>35</v>
      </c>
      <c r="B11" s="78"/>
      <c r="C11" s="78"/>
      <c r="D11" s="78"/>
      <c r="E11" s="78" t="s">
        <v>36</v>
      </c>
      <c r="F11" s="78"/>
      <c r="G11" s="78"/>
      <c r="H11" s="78"/>
      <c r="I11" s="78"/>
    </row>
    <row r="12" spans="1:9" x14ac:dyDescent="0.25">
      <c r="A12" s="80" t="s">
        <v>37</v>
      </c>
      <c r="B12" s="80"/>
      <c r="C12" s="80"/>
      <c r="D12" s="80"/>
      <c r="E12" s="80"/>
      <c r="F12" s="80"/>
      <c r="G12" s="80"/>
      <c r="H12" s="80"/>
      <c r="I12" s="80"/>
    </row>
    <row r="13" spans="1:9" x14ac:dyDescent="0.25">
      <c r="A13" s="81" t="s">
        <v>30</v>
      </c>
      <c r="B13" s="81"/>
      <c r="C13" s="81"/>
      <c r="D13" s="81" t="s">
        <v>31</v>
      </c>
      <c r="E13" s="81"/>
      <c r="F13" s="81"/>
      <c r="G13" s="81" t="s">
        <v>38</v>
      </c>
      <c r="H13" s="81"/>
      <c r="I13" s="81"/>
    </row>
    <row r="14" spans="1:9" x14ac:dyDescent="0.25">
      <c r="A14" s="81"/>
      <c r="B14" s="81"/>
      <c r="C14" s="81"/>
      <c r="D14" s="81"/>
      <c r="E14" s="81"/>
      <c r="F14" s="81"/>
      <c r="G14" s="15" t="s">
        <v>25</v>
      </c>
      <c r="H14" s="15" t="s">
        <v>26</v>
      </c>
      <c r="I14" s="15" t="s">
        <v>27</v>
      </c>
    </row>
    <row r="15" spans="1:9" x14ac:dyDescent="0.25">
      <c r="A15" s="78" t="s">
        <v>39</v>
      </c>
      <c r="B15" s="78"/>
      <c r="C15" s="78"/>
      <c r="D15" s="78" t="s">
        <v>40</v>
      </c>
      <c r="E15" s="78"/>
      <c r="F15" s="78"/>
      <c r="G15" s="14">
        <v>2024</v>
      </c>
      <c r="H15" s="14">
        <v>7</v>
      </c>
      <c r="I15" s="14">
        <v>31</v>
      </c>
    </row>
  </sheetData>
  <mergeCells count="25">
    <mergeCell ref="D4:E4"/>
    <mergeCell ref="F4:I4"/>
    <mergeCell ref="A1:I1"/>
    <mergeCell ref="A2:A3"/>
    <mergeCell ref="B2:E2"/>
    <mergeCell ref="F2:I3"/>
    <mergeCell ref="D3:E3"/>
    <mergeCell ref="A15:C15"/>
    <mergeCell ref="D15:F15"/>
    <mergeCell ref="A11:D11"/>
    <mergeCell ref="E11:I11"/>
    <mergeCell ref="A6:I6"/>
    <mergeCell ref="A7:D7"/>
    <mergeCell ref="E7:I7"/>
    <mergeCell ref="A8:D8"/>
    <mergeCell ref="E8:I8"/>
    <mergeCell ref="A9:I9"/>
    <mergeCell ref="A10:D10"/>
    <mergeCell ref="E10:I10"/>
    <mergeCell ref="D5:E5"/>
    <mergeCell ref="F5:I5"/>
    <mergeCell ref="A12:I12"/>
    <mergeCell ref="A13:C14"/>
    <mergeCell ref="D13:F14"/>
    <mergeCell ref="G13:I13"/>
  </mergeCells>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G104"/>
  <sheetViews>
    <sheetView workbookViewId="0">
      <selection activeCell="C5" sqref="C5"/>
    </sheetView>
  </sheetViews>
  <sheetFormatPr baseColWidth="10" defaultRowHeight="15" x14ac:dyDescent="0.25"/>
  <cols>
    <col min="3" max="4" width="11.5703125" style="1"/>
  </cols>
  <sheetData>
    <row r="3" spans="3:7" x14ac:dyDescent="0.25">
      <c r="G3" s="1"/>
    </row>
    <row r="4" spans="3:7" x14ac:dyDescent="0.25">
      <c r="G4" s="1"/>
    </row>
    <row r="5" spans="3:7" x14ac:dyDescent="0.25">
      <c r="C5" s="1">
        <v>0.01</v>
      </c>
    </row>
    <row r="6" spans="3:7" x14ac:dyDescent="0.25">
      <c r="C6" s="1">
        <v>0.02</v>
      </c>
    </row>
    <row r="7" spans="3:7" x14ac:dyDescent="0.25">
      <c r="C7" s="1">
        <f>+C6+0.01</f>
        <v>0.03</v>
      </c>
    </row>
    <row r="8" spans="3:7" x14ac:dyDescent="0.25">
      <c r="C8" s="1">
        <f t="shared" ref="C8:C71" si="0">+C7+0.01</f>
        <v>0.04</v>
      </c>
    </row>
    <row r="9" spans="3:7" x14ac:dyDescent="0.25">
      <c r="C9" s="1">
        <f t="shared" si="0"/>
        <v>0.05</v>
      </c>
    </row>
    <row r="10" spans="3:7" x14ac:dyDescent="0.25">
      <c r="C10" s="1">
        <f t="shared" si="0"/>
        <v>6.0000000000000005E-2</v>
      </c>
    </row>
    <row r="11" spans="3:7" x14ac:dyDescent="0.25">
      <c r="C11" s="1">
        <f t="shared" si="0"/>
        <v>7.0000000000000007E-2</v>
      </c>
    </row>
    <row r="12" spans="3:7" x14ac:dyDescent="0.25">
      <c r="C12" s="1">
        <f t="shared" si="0"/>
        <v>0.08</v>
      </c>
    </row>
    <row r="13" spans="3:7" x14ac:dyDescent="0.25">
      <c r="C13" s="1">
        <f t="shared" si="0"/>
        <v>0.09</v>
      </c>
    </row>
    <row r="14" spans="3:7" x14ac:dyDescent="0.25">
      <c r="C14" s="1">
        <f t="shared" si="0"/>
        <v>9.9999999999999992E-2</v>
      </c>
    </row>
    <row r="15" spans="3:7" x14ac:dyDescent="0.25">
      <c r="C15" s="1">
        <f t="shared" si="0"/>
        <v>0.10999999999999999</v>
      </c>
    </row>
    <row r="16" spans="3:7" x14ac:dyDescent="0.25">
      <c r="C16" s="1">
        <f t="shared" si="0"/>
        <v>0.11999999999999998</v>
      </c>
    </row>
    <row r="17" spans="3:3" x14ac:dyDescent="0.25">
      <c r="C17" s="1">
        <f t="shared" si="0"/>
        <v>0.12999999999999998</v>
      </c>
    </row>
    <row r="18" spans="3:3" x14ac:dyDescent="0.25">
      <c r="C18" s="1">
        <f t="shared" si="0"/>
        <v>0.13999999999999999</v>
      </c>
    </row>
    <row r="19" spans="3:3" x14ac:dyDescent="0.25">
      <c r="C19" s="1">
        <f t="shared" si="0"/>
        <v>0.15</v>
      </c>
    </row>
    <row r="20" spans="3:3" x14ac:dyDescent="0.25">
      <c r="C20" s="1">
        <f t="shared" si="0"/>
        <v>0.16</v>
      </c>
    </row>
    <row r="21" spans="3:3" x14ac:dyDescent="0.25">
      <c r="C21" s="1">
        <f t="shared" si="0"/>
        <v>0.17</v>
      </c>
    </row>
    <row r="22" spans="3:3" x14ac:dyDescent="0.25">
      <c r="C22" s="1">
        <f t="shared" si="0"/>
        <v>0.18000000000000002</v>
      </c>
    </row>
    <row r="23" spans="3:3" x14ac:dyDescent="0.25">
      <c r="C23" s="1">
        <f t="shared" si="0"/>
        <v>0.19000000000000003</v>
      </c>
    </row>
    <row r="24" spans="3:3" x14ac:dyDescent="0.25">
      <c r="C24" s="1">
        <f t="shared" si="0"/>
        <v>0.20000000000000004</v>
      </c>
    </row>
    <row r="25" spans="3:3" x14ac:dyDescent="0.25">
      <c r="C25" s="1">
        <f t="shared" si="0"/>
        <v>0.21000000000000005</v>
      </c>
    </row>
    <row r="26" spans="3:3" x14ac:dyDescent="0.25">
      <c r="C26" s="1">
        <f t="shared" si="0"/>
        <v>0.22000000000000006</v>
      </c>
    </row>
    <row r="27" spans="3:3" x14ac:dyDescent="0.25">
      <c r="C27" s="1">
        <f t="shared" si="0"/>
        <v>0.23000000000000007</v>
      </c>
    </row>
    <row r="28" spans="3:3" x14ac:dyDescent="0.25">
      <c r="C28" s="1">
        <f t="shared" si="0"/>
        <v>0.24000000000000007</v>
      </c>
    </row>
    <row r="29" spans="3:3" x14ac:dyDescent="0.25">
      <c r="C29" s="1">
        <f t="shared" si="0"/>
        <v>0.25000000000000006</v>
      </c>
    </row>
    <row r="30" spans="3:3" x14ac:dyDescent="0.25">
      <c r="C30" s="1">
        <f t="shared" si="0"/>
        <v>0.26000000000000006</v>
      </c>
    </row>
    <row r="31" spans="3:3" x14ac:dyDescent="0.25">
      <c r="C31" s="1">
        <f t="shared" si="0"/>
        <v>0.27000000000000007</v>
      </c>
    </row>
    <row r="32" spans="3:3" x14ac:dyDescent="0.25">
      <c r="C32" s="1">
        <f t="shared" si="0"/>
        <v>0.28000000000000008</v>
      </c>
    </row>
    <row r="33" spans="3:3" x14ac:dyDescent="0.25">
      <c r="C33" s="1">
        <f t="shared" si="0"/>
        <v>0.29000000000000009</v>
      </c>
    </row>
    <row r="34" spans="3:3" x14ac:dyDescent="0.25">
      <c r="C34" s="1">
        <f t="shared" si="0"/>
        <v>0.3000000000000001</v>
      </c>
    </row>
    <row r="35" spans="3:3" x14ac:dyDescent="0.25">
      <c r="C35" s="1">
        <f t="shared" si="0"/>
        <v>0.31000000000000011</v>
      </c>
    </row>
    <row r="36" spans="3:3" x14ac:dyDescent="0.25">
      <c r="C36" s="1">
        <f t="shared" si="0"/>
        <v>0.32000000000000012</v>
      </c>
    </row>
    <row r="37" spans="3:3" x14ac:dyDescent="0.25">
      <c r="C37" s="1">
        <f t="shared" si="0"/>
        <v>0.33000000000000013</v>
      </c>
    </row>
    <row r="38" spans="3:3" x14ac:dyDescent="0.25">
      <c r="C38" s="1">
        <f t="shared" si="0"/>
        <v>0.34000000000000014</v>
      </c>
    </row>
    <row r="39" spans="3:3" x14ac:dyDescent="0.25">
      <c r="C39" s="1">
        <f t="shared" si="0"/>
        <v>0.35000000000000014</v>
      </c>
    </row>
    <row r="40" spans="3:3" x14ac:dyDescent="0.25">
      <c r="C40" s="1">
        <f t="shared" si="0"/>
        <v>0.36000000000000015</v>
      </c>
    </row>
    <row r="41" spans="3:3" x14ac:dyDescent="0.25">
      <c r="C41" s="1">
        <f t="shared" si="0"/>
        <v>0.37000000000000016</v>
      </c>
    </row>
    <row r="42" spans="3:3" x14ac:dyDescent="0.25">
      <c r="C42" s="1">
        <f t="shared" si="0"/>
        <v>0.38000000000000017</v>
      </c>
    </row>
    <row r="43" spans="3:3" x14ac:dyDescent="0.25">
      <c r="C43" s="1">
        <f t="shared" si="0"/>
        <v>0.39000000000000018</v>
      </c>
    </row>
    <row r="44" spans="3:3" x14ac:dyDescent="0.25">
      <c r="C44" s="1">
        <f t="shared" si="0"/>
        <v>0.40000000000000019</v>
      </c>
    </row>
    <row r="45" spans="3:3" x14ac:dyDescent="0.25">
      <c r="C45" s="1">
        <f t="shared" si="0"/>
        <v>0.4100000000000002</v>
      </c>
    </row>
    <row r="46" spans="3:3" x14ac:dyDescent="0.25">
      <c r="C46" s="1">
        <f t="shared" si="0"/>
        <v>0.42000000000000021</v>
      </c>
    </row>
    <row r="47" spans="3:3" x14ac:dyDescent="0.25">
      <c r="C47" s="1">
        <f t="shared" si="0"/>
        <v>0.43000000000000022</v>
      </c>
    </row>
    <row r="48" spans="3:3" x14ac:dyDescent="0.25">
      <c r="C48" s="1">
        <f t="shared" si="0"/>
        <v>0.44000000000000022</v>
      </c>
    </row>
    <row r="49" spans="3:3" x14ac:dyDescent="0.25">
      <c r="C49" s="1">
        <f t="shared" si="0"/>
        <v>0.45000000000000023</v>
      </c>
    </row>
    <row r="50" spans="3:3" x14ac:dyDescent="0.25">
      <c r="C50" s="1">
        <f t="shared" si="0"/>
        <v>0.46000000000000024</v>
      </c>
    </row>
    <row r="51" spans="3:3" x14ac:dyDescent="0.25">
      <c r="C51" s="1">
        <f t="shared" si="0"/>
        <v>0.47000000000000025</v>
      </c>
    </row>
    <row r="52" spans="3:3" x14ac:dyDescent="0.25">
      <c r="C52" s="1">
        <f t="shared" si="0"/>
        <v>0.48000000000000026</v>
      </c>
    </row>
    <row r="53" spans="3:3" x14ac:dyDescent="0.25">
      <c r="C53" s="1">
        <f t="shared" si="0"/>
        <v>0.49000000000000027</v>
      </c>
    </row>
    <row r="54" spans="3:3" x14ac:dyDescent="0.25">
      <c r="C54" s="1">
        <f t="shared" si="0"/>
        <v>0.50000000000000022</v>
      </c>
    </row>
    <row r="55" spans="3:3" x14ac:dyDescent="0.25">
      <c r="C55" s="1">
        <f t="shared" si="0"/>
        <v>0.51000000000000023</v>
      </c>
    </row>
    <row r="56" spans="3:3" x14ac:dyDescent="0.25">
      <c r="C56" s="1">
        <f t="shared" si="0"/>
        <v>0.52000000000000024</v>
      </c>
    </row>
    <row r="57" spans="3:3" x14ac:dyDescent="0.25">
      <c r="C57" s="1">
        <f t="shared" si="0"/>
        <v>0.53000000000000025</v>
      </c>
    </row>
    <row r="58" spans="3:3" x14ac:dyDescent="0.25">
      <c r="C58" s="1">
        <f t="shared" si="0"/>
        <v>0.54000000000000026</v>
      </c>
    </row>
    <row r="59" spans="3:3" x14ac:dyDescent="0.25">
      <c r="C59" s="1">
        <f t="shared" si="0"/>
        <v>0.55000000000000027</v>
      </c>
    </row>
    <row r="60" spans="3:3" x14ac:dyDescent="0.25">
      <c r="C60" s="1">
        <f t="shared" si="0"/>
        <v>0.56000000000000028</v>
      </c>
    </row>
    <row r="61" spans="3:3" x14ac:dyDescent="0.25">
      <c r="C61" s="1">
        <f t="shared" si="0"/>
        <v>0.57000000000000028</v>
      </c>
    </row>
    <row r="62" spans="3:3" x14ac:dyDescent="0.25">
      <c r="C62" s="1">
        <f t="shared" si="0"/>
        <v>0.58000000000000029</v>
      </c>
    </row>
    <row r="63" spans="3:3" x14ac:dyDescent="0.25">
      <c r="C63" s="1">
        <f t="shared" si="0"/>
        <v>0.5900000000000003</v>
      </c>
    </row>
    <row r="64" spans="3:3" x14ac:dyDescent="0.25">
      <c r="C64" s="1">
        <f t="shared" si="0"/>
        <v>0.60000000000000031</v>
      </c>
    </row>
    <row r="65" spans="3:3" x14ac:dyDescent="0.25">
      <c r="C65" s="1">
        <f t="shared" si="0"/>
        <v>0.61000000000000032</v>
      </c>
    </row>
    <row r="66" spans="3:3" x14ac:dyDescent="0.25">
      <c r="C66" s="1">
        <f t="shared" si="0"/>
        <v>0.62000000000000033</v>
      </c>
    </row>
    <row r="67" spans="3:3" x14ac:dyDescent="0.25">
      <c r="C67" s="1">
        <f t="shared" si="0"/>
        <v>0.63000000000000034</v>
      </c>
    </row>
    <row r="68" spans="3:3" x14ac:dyDescent="0.25">
      <c r="C68" s="1">
        <f t="shared" si="0"/>
        <v>0.64000000000000035</v>
      </c>
    </row>
    <row r="69" spans="3:3" x14ac:dyDescent="0.25">
      <c r="C69" s="1">
        <f t="shared" si="0"/>
        <v>0.65000000000000036</v>
      </c>
    </row>
    <row r="70" spans="3:3" x14ac:dyDescent="0.25">
      <c r="C70" s="1">
        <f t="shared" si="0"/>
        <v>0.66000000000000036</v>
      </c>
    </row>
    <row r="71" spans="3:3" x14ac:dyDescent="0.25">
      <c r="C71" s="1">
        <f t="shared" si="0"/>
        <v>0.67000000000000037</v>
      </c>
    </row>
    <row r="72" spans="3:3" x14ac:dyDescent="0.25">
      <c r="C72" s="1">
        <f t="shared" ref="C72:C104" si="1">+C71+0.01</f>
        <v>0.68000000000000038</v>
      </c>
    </row>
    <row r="73" spans="3:3" x14ac:dyDescent="0.25">
      <c r="C73" s="1">
        <f t="shared" si="1"/>
        <v>0.69000000000000039</v>
      </c>
    </row>
    <row r="74" spans="3:3" x14ac:dyDescent="0.25">
      <c r="C74" s="1">
        <f t="shared" si="1"/>
        <v>0.7000000000000004</v>
      </c>
    </row>
    <row r="75" spans="3:3" x14ac:dyDescent="0.25">
      <c r="C75" s="1">
        <f t="shared" si="1"/>
        <v>0.71000000000000041</v>
      </c>
    </row>
    <row r="76" spans="3:3" x14ac:dyDescent="0.25">
      <c r="C76" s="1">
        <f t="shared" si="1"/>
        <v>0.72000000000000042</v>
      </c>
    </row>
    <row r="77" spans="3:3" x14ac:dyDescent="0.25">
      <c r="C77" s="1">
        <f t="shared" si="1"/>
        <v>0.73000000000000043</v>
      </c>
    </row>
    <row r="78" spans="3:3" x14ac:dyDescent="0.25">
      <c r="C78" s="1">
        <f t="shared" si="1"/>
        <v>0.74000000000000044</v>
      </c>
    </row>
    <row r="79" spans="3:3" x14ac:dyDescent="0.25">
      <c r="C79" s="1">
        <f t="shared" si="1"/>
        <v>0.75000000000000044</v>
      </c>
    </row>
    <row r="80" spans="3:3" x14ac:dyDescent="0.25">
      <c r="C80" s="1">
        <f t="shared" si="1"/>
        <v>0.76000000000000045</v>
      </c>
    </row>
    <row r="81" spans="3:3" x14ac:dyDescent="0.25">
      <c r="C81" s="1">
        <f t="shared" si="1"/>
        <v>0.77000000000000046</v>
      </c>
    </row>
    <row r="82" spans="3:3" x14ac:dyDescent="0.25">
      <c r="C82" s="1">
        <f t="shared" si="1"/>
        <v>0.78000000000000047</v>
      </c>
    </row>
    <row r="83" spans="3:3" x14ac:dyDescent="0.25">
      <c r="C83" s="1">
        <f t="shared" si="1"/>
        <v>0.79000000000000048</v>
      </c>
    </row>
    <row r="84" spans="3:3" x14ac:dyDescent="0.25">
      <c r="C84" s="1">
        <f t="shared" si="1"/>
        <v>0.80000000000000049</v>
      </c>
    </row>
    <row r="85" spans="3:3" x14ac:dyDescent="0.25">
      <c r="C85" s="1">
        <f t="shared" si="1"/>
        <v>0.8100000000000005</v>
      </c>
    </row>
    <row r="86" spans="3:3" x14ac:dyDescent="0.25">
      <c r="C86" s="1">
        <f t="shared" si="1"/>
        <v>0.82000000000000051</v>
      </c>
    </row>
    <row r="87" spans="3:3" x14ac:dyDescent="0.25">
      <c r="C87" s="1">
        <f t="shared" si="1"/>
        <v>0.83000000000000052</v>
      </c>
    </row>
    <row r="88" spans="3:3" x14ac:dyDescent="0.25">
      <c r="C88" s="1">
        <f t="shared" si="1"/>
        <v>0.84000000000000052</v>
      </c>
    </row>
    <row r="89" spans="3:3" x14ac:dyDescent="0.25">
      <c r="C89" s="1">
        <f t="shared" si="1"/>
        <v>0.85000000000000053</v>
      </c>
    </row>
    <row r="90" spans="3:3" x14ac:dyDescent="0.25">
      <c r="C90" s="1">
        <f t="shared" si="1"/>
        <v>0.86000000000000054</v>
      </c>
    </row>
    <row r="91" spans="3:3" x14ac:dyDescent="0.25">
      <c r="C91" s="1">
        <f t="shared" si="1"/>
        <v>0.87000000000000055</v>
      </c>
    </row>
    <row r="92" spans="3:3" x14ac:dyDescent="0.25">
      <c r="C92" s="1">
        <f t="shared" si="1"/>
        <v>0.88000000000000056</v>
      </c>
    </row>
    <row r="93" spans="3:3" x14ac:dyDescent="0.25">
      <c r="C93" s="1">
        <f t="shared" si="1"/>
        <v>0.89000000000000057</v>
      </c>
    </row>
    <row r="94" spans="3:3" x14ac:dyDescent="0.25">
      <c r="C94" s="1">
        <f t="shared" si="1"/>
        <v>0.90000000000000058</v>
      </c>
    </row>
    <row r="95" spans="3:3" x14ac:dyDescent="0.25">
      <c r="C95" s="1">
        <f t="shared" si="1"/>
        <v>0.91000000000000059</v>
      </c>
    </row>
    <row r="96" spans="3:3" x14ac:dyDescent="0.25">
      <c r="C96" s="1">
        <f t="shared" si="1"/>
        <v>0.9200000000000006</v>
      </c>
    </row>
    <row r="97" spans="3:3" x14ac:dyDescent="0.25">
      <c r="C97" s="1">
        <f t="shared" si="1"/>
        <v>0.9300000000000006</v>
      </c>
    </row>
    <row r="98" spans="3:3" x14ac:dyDescent="0.25">
      <c r="C98" s="1">
        <f t="shared" si="1"/>
        <v>0.94000000000000061</v>
      </c>
    </row>
    <row r="99" spans="3:3" x14ac:dyDescent="0.25">
      <c r="C99" s="1">
        <f t="shared" si="1"/>
        <v>0.95000000000000062</v>
      </c>
    </row>
    <row r="100" spans="3:3" x14ac:dyDescent="0.25">
      <c r="C100" s="1">
        <f t="shared" si="1"/>
        <v>0.96000000000000063</v>
      </c>
    </row>
    <row r="101" spans="3:3" x14ac:dyDescent="0.25">
      <c r="C101" s="1">
        <f t="shared" si="1"/>
        <v>0.97000000000000064</v>
      </c>
    </row>
    <row r="102" spans="3:3" x14ac:dyDescent="0.25">
      <c r="C102" s="1">
        <f t="shared" si="1"/>
        <v>0.98000000000000065</v>
      </c>
    </row>
    <row r="103" spans="3:3" x14ac:dyDescent="0.25">
      <c r="C103" s="1">
        <f t="shared" si="1"/>
        <v>0.99000000000000066</v>
      </c>
    </row>
    <row r="104" spans="3:3" x14ac:dyDescent="0.25">
      <c r="C104" s="1">
        <f t="shared" si="1"/>
        <v>1.0000000000000007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79863e4e-108d-4cd4-a579-430b454fb7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6" ma:contentTypeDescription="Create a new document." ma:contentTypeScope="" ma:versionID="397a0a071d692ebf637b048ba64a9a4e">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8dde76760b39dcfa7b57852e691df351"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344258-04F4-4DD9-A895-51E7FD35773C}">
  <ds:schemaRefs>
    <ds:schemaRef ds:uri="http://schemas.microsoft.com/office/2006/metadata/properties"/>
    <ds:schemaRef ds:uri="http://purl.org/dc/terms/"/>
    <ds:schemaRef ds:uri="f1902867-ed96-4fa5-b30e-68bd4716a0c6"/>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http://www.w3.org/XML/1998/namespace"/>
    <ds:schemaRef ds:uri="79863e4e-108d-4cd4-a579-430b454fb7fe"/>
    <ds:schemaRef ds:uri="http://purl.org/dc/dcmitype/"/>
  </ds:schemaRefs>
</ds:datastoreItem>
</file>

<file path=customXml/itemProps2.xml><?xml version="1.0" encoding="utf-8"?>
<ds:datastoreItem xmlns:ds="http://schemas.openxmlformats.org/officeDocument/2006/customXml" ds:itemID="{D17DEA09-469C-4F0B-B4F2-825357B04676}">
  <ds:schemaRefs>
    <ds:schemaRef ds:uri="http://schemas.microsoft.com/sharepoint/v3/contenttype/forms"/>
  </ds:schemaRefs>
</ds:datastoreItem>
</file>

<file path=customXml/itemProps3.xml><?xml version="1.0" encoding="utf-8"?>
<ds:datastoreItem xmlns:ds="http://schemas.openxmlformats.org/officeDocument/2006/customXml" ds:itemID="{5D97083D-6866-43F4-BE21-B8560BCEB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PRECIOS BAJOS TRACTO SUCESIVO</vt:lpstr>
      <vt:lpstr>Control de Cambios</vt:lpstr>
      <vt:lpstr>Hoja1</vt:lpstr>
      <vt:lpstr>'PRECIOS BAJOS TRACTO SUCESIVO'!Área_de_impresión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CASTILLO</dc:creator>
  <cp:lastModifiedBy>Janith Fernanda Lozano Cifuentes</cp:lastModifiedBy>
  <cp:lastPrinted>2024-07-22T21:37:16Z</cp:lastPrinted>
  <dcterms:created xsi:type="dcterms:W3CDTF">2021-05-27T13:17:41Z</dcterms:created>
  <dcterms:modified xsi:type="dcterms:W3CDTF">2024-08-22T01:58:21Z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