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https://mailunicundiedu-my.sharepoint.com/personal/mtriveros_ucundinamarca_edu_co/Documents/CONTRATACION 2024/PROCESOS VIGENTES/F-CD-137/DOCUMENTOS A PUBLICAR/"/>
    </mc:Choice>
  </mc:AlternateContent>
  <xr:revisionPtr revIDLastSave="79" documentId="8_{0922BB24-BE78-451E-8898-9CCE35CCEDFA}" xr6:coauthVersionLast="47" xr6:coauthVersionMax="47" xr10:uidLastSave="{5FCF1BF5-9BC0-4595-878D-770D95470466}"/>
  <bookViews>
    <workbookView xWindow="-120" yWindow="-120" windowWidth="29040" windowHeight="15720" xr2:uid="{00000000-000D-0000-FFFF-FFFF00000000}"/>
  </bookViews>
  <sheets>
    <sheet name="PRECIOS BAJOS TRACTO SUCESIVO" sheetId="1" r:id="rId1"/>
    <sheet name="Hoja1" sheetId="2" state="hidden" r:id="rId2"/>
  </sheets>
  <definedNames>
    <definedName name="_xlnm.Print_Area" localSheetId="0">'PRECIOS BAJOS TRACTO SUCESIVO'!$A$1:$H$37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1" l="1"/>
  <c r="E25" i="1" l="1"/>
  <c r="F25" i="1"/>
  <c r="H25" i="1" s="1"/>
  <c r="J25" i="1"/>
  <c r="L25" i="1"/>
  <c r="N25" i="1"/>
  <c r="P25" i="1"/>
  <c r="E26" i="1"/>
  <c r="F26" i="1"/>
  <c r="H26" i="1" s="1"/>
  <c r="J26" i="1"/>
  <c r="L26" i="1"/>
  <c r="N26" i="1"/>
  <c r="P26" i="1"/>
  <c r="E27" i="1"/>
  <c r="F27" i="1"/>
  <c r="H27" i="1" s="1"/>
  <c r="J27" i="1"/>
  <c r="L27" i="1"/>
  <c r="N27" i="1"/>
  <c r="P27" i="1"/>
  <c r="Q27" i="1" l="1"/>
  <c r="Q26" i="1"/>
  <c r="Q25" i="1"/>
  <c r="E24" i="1"/>
  <c r="H24" i="1" l="1"/>
  <c r="P24" i="1"/>
  <c r="N24" i="1"/>
  <c r="L24" i="1"/>
  <c r="J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Q24" i="1" l="1"/>
</calcChain>
</file>

<file path=xl/sharedStrings.xml><?xml version="1.0" encoding="utf-8"?>
<sst xmlns="http://schemas.openxmlformats.org/spreadsheetml/2006/main" count="49" uniqueCount="43">
  <si>
    <t>MACROPROCESO DE APOYO</t>
  </si>
  <si>
    <t>CÓDIGO:  ABSr140</t>
  </si>
  <si>
    <t>PROCESO GESTIÓN BIENES Y SERVICIOS</t>
  </si>
  <si>
    <t>VERSIÓN: 1</t>
  </si>
  <si>
    <t>JUSTIFICACION DE PRECIOS ARTIFICIALMENTE BAJOS TRACTO SUCESIVO</t>
  </si>
  <si>
    <t>VIGENCIA: 2023-07-31</t>
  </si>
  <si>
    <t>PÁGINA: 1 de 1</t>
  </si>
  <si>
    <t>32.1</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</si>
  <si>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</si>
  <si>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t>NOMBRE DEL COTIZANTE:</t>
  </si>
  <si>
    <t>NIT / CÉDULA:</t>
  </si>
  <si>
    <t>OBJETO:</t>
  </si>
  <si>
    <t>FICHA ANÁLISIS DE COTIZACIONES RECEPCIONADAS</t>
  </si>
  <si>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</si>
  <si>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t>DIFERENCIA ENTRE VALOR OFERTADO DE CADA ITEM  VS DESAGREGACION</t>
  </si>
  <si>
    <t>NUMERO</t>
  </si>
  <si>
    <t>ESPECIFICACION TÉCNICA</t>
  </si>
  <si>
    <t>PRECIO DE REFERENCIA  INCLUIDO  IMPUESTOS APLICABLES (VALOR MÁXIMO)</t>
  </si>
  <si>
    <t>PORCENTAJE REPRESENTATIVO EN EL PRECIO DE REFERENCIA</t>
  </si>
  <si>
    <t>VALOR MÍNIMO ACEPTABLE DEL P. 80%</t>
  </si>
  <si>
    <t xml:space="preserve">VALOR ECONOMICO DE LA OFERTA PRESENTADA POR EL OFERENTE INCLUIDO IMPUESTOS APLICABLES </t>
  </si>
  <si>
    <t xml:space="preserve">ALERTA VALOR MÍNIMO ACEPTABLE </t>
  </si>
  <si>
    <t>COSTO DEL BIEN Y SERVICIO U OBRA</t>
  </si>
  <si>
    <t xml:space="preserve">GASTOS GENERALES </t>
  </si>
  <si>
    <t>IMPREVISTOS</t>
  </si>
  <si>
    <t>UTILIDAD MARGINAL</t>
  </si>
  <si>
    <t>PORCENTAJE %</t>
  </si>
  <si>
    <t xml:space="preserve">VALOR </t>
  </si>
  <si>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</si>
  <si>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</si>
  <si>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Justificación: "Recuerde que deberá adjuntar la evidencias que soporten lo indicado en este espacio"</t>
  </si>
  <si>
    <t>NOMBRE DEL OFERENTE Y/O REPRESENTANTE LEGAL</t>
  </si>
  <si>
    <t>FIRMA DEL OFERENTE Y/O REPRESENTANTE LEGAL</t>
  </si>
  <si>
    <t>32.1-41</t>
  </si>
  <si>
    <t>Diagonal 18 No. 20-29 Fusagasugá – Cundinamarca</t>
  </si>
  <si>
    <t>Teléfono: (601) 8281483 Línea Gratuita: 018000180414</t>
  </si>
  <si>
    <t xml:space="preserve">www.ucundinamarca.edu.co E-mail: info@ucundinamarca.edu.co </t>
  </si>
  <si>
    <t>NIT: 890.680.062-2</t>
  </si>
  <si>
    <t>TRATAMIENTO Y MANTENIMIENTO DEL AGUA DE LAS PISCINAS Que incluye:CLORO 91%, CLORO PARA SUPERCLORAR Y ELIMINAR BACTERIAS, SODA CAUSTICA EN ESCAMAS, SODA CAUSTICA EN ESCAMAS, FLOCULANTE, SULFATO ALUMINIO, CLARIFICADOR, ALGICIDA, JABÓN LIMPIABORDES, ESPONJAS.</t>
  </si>
  <si>
    <t>ASPIRADO Y CEPILLADO, LIMPIEZA DE PLAYAS Y BORDES DE LA PISCINA Y MANTENIMIENTO CUARTO DE MÁQUINAS</t>
  </si>
  <si>
    <t>MANTENIMIENTO PREVENTIVO Y CORRECTIVO DE EQUIPOS COMO MOTORES, BOMBAS, FILTROS,VALVULAS</t>
  </si>
  <si>
    <t>CAMBIO LECHO FILTRANTE</t>
  </si>
  <si>
    <t>REALIZAR EL MANTENIMIENTO PREVENTIVO Y CORRECTIVO DEL ESTADO DEL AGUA Y DE LOS MOTORES, BOMBAS Y DEMÁS ELEMENTOS EN GENERAL QUE COMPONEN EL SISTEMA DE RECIRCULACIÓN Y PURIFICACIÓN DEL AGUA DE LAS PISCINAS UBICADAS AL INTERIOR DEL CAD, CONFORMIDAD CON LA NORMATIVIDAD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</si>
</sst>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164" formatCode="_-* #,##0.00_-;\-* #,##0.00_-;_-* &quot;-&quot;_-;_-@_-"/>
    <numFmt numFmtId="165" formatCode="_-&quot;$&quot;\ * #,##0_-;\-&quot;$&quot;\ * #,##0_-;_-&quot;$&quot;\ * &quot;-&quot;??_-;_-@_-"/>
    <numFmt numFmtId="166" formatCode="\$\ #,##0"/>
  </numFmts>
  <fonts count="1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
      <sz val="10"/>
      <name val="Arial"/>
      <family val="2"/>
    </font>
    <font>
      <sz val="9"/>
      <color rgb="FF000000"/>
      <name val="Arial MT"/>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2">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4" fillId="2" borderId="1" xfId="0" applyNumberFormat="1" applyFont="1" applyFill="1" applyBorder="1" applyAlignment="1" applyProtection="1">
      <alignment horizontal="left" vertical="center"/>
      <protection hidden="1"/>
    </xf>
    <xf numFmtId="44" fontId="4" fillId="2" borderId="0" xfId="0" applyNumberFormat="1" applyFont="1" applyFill="1" applyAlignment="1" applyProtection="1">
      <alignment horizontal="left"/>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4" fillId="2" borderId="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10" fontId="8" fillId="2" borderId="3" xfId="2" applyNumberFormat="1" applyFont="1" applyFill="1" applyBorder="1" applyAlignment="1" applyProtection="1">
      <alignment horizontal="center" vertical="center"/>
      <protection hidden="1"/>
    </xf>
    <xf numFmtId="165" fontId="8" fillId="2" borderId="3" xfId="4" applyNumberFormat="1" applyFont="1" applyFill="1" applyBorder="1" applyAlignment="1" applyProtection="1">
      <alignment horizontal="center" vertical="center"/>
      <protection hidden="1"/>
    </xf>
    <xf numFmtId="44" fontId="8" fillId="2" borderId="3" xfId="4" applyFont="1" applyFill="1" applyBorder="1" applyAlignment="1" applyProtection="1">
      <alignment horizontal="center" vertical="center"/>
      <protection locked="0"/>
    </xf>
    <xf numFmtId="9" fontId="8" fillId="0" borderId="3" xfId="2" applyFont="1" applyFill="1" applyBorder="1" applyAlignment="1" applyProtection="1">
      <alignment horizontal="center" vertical="center" wrapText="1"/>
      <protection hidden="1"/>
    </xf>
    <xf numFmtId="9" fontId="2" fillId="2" borderId="3" xfId="1" applyNumberFormat="1"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10" fontId="2" fillId="2" borderId="0" xfId="0" applyNumberFormat="1" applyFont="1" applyFill="1" applyAlignment="1" applyProtection="1">
      <alignment horizontal="left" vertical="center" wrapText="1"/>
      <protection hidden="1"/>
    </xf>
    <xf numFmtId="44" fontId="2" fillId="2" borderId="0" xfId="0" applyNumberFormat="1" applyFont="1" applyFill="1" applyAlignment="1" applyProtection="1">
      <alignment horizontal="left" vertical="center" wrapText="1"/>
      <protection hidden="1"/>
    </xf>
    <xf numFmtId="41" fontId="2" fillId="4" borderId="3" xfId="1" applyFont="1" applyFill="1" applyBorder="1" applyAlignment="1" applyProtection="1">
      <alignment horizontal="left" vertical="center" wrapText="1"/>
    </xf>
    <xf numFmtId="164" fontId="2" fillId="4" borderId="3" xfId="1" applyNumberFormat="1" applyFont="1" applyFill="1" applyBorder="1" applyAlignment="1" applyProtection="1">
      <alignment horizontal="left" vertical="center" wrapText="1"/>
    </xf>
    <xf numFmtId="0" fontId="10" fillId="0" borderId="18" xfId="0" applyFont="1" applyBorder="1" applyAlignment="1">
      <alignment horizontal="left"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10" fontId="7" fillId="3" borderId="6" xfId="0" applyNumberFormat="1" applyFont="1" applyFill="1" applyBorder="1" applyAlignment="1" applyProtection="1">
      <alignment horizontal="center" vertical="center" wrapText="1"/>
      <protection hidden="1"/>
    </xf>
    <xf numFmtId="10" fontId="7" fillId="3" borderId="5" xfId="0" applyNumberFormat="1" applyFont="1" applyFill="1" applyBorder="1" applyAlignment="1" applyProtection="1">
      <alignment horizontal="center" vertical="center" wrapText="1"/>
      <protection hidden="1"/>
    </xf>
    <xf numFmtId="44" fontId="7" fillId="3" borderId="6" xfId="0" applyNumberFormat="1" applyFont="1" applyFill="1" applyBorder="1" applyAlignment="1" applyProtection="1">
      <alignment horizontal="center" vertical="center" wrapText="1"/>
      <protection hidden="1"/>
    </xf>
    <xf numFmtId="44" fontId="7" fillId="3" borderId="5" xfId="0" applyNumberFormat="1"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1" xfId="0" applyFont="1" applyFill="1" applyBorder="1" applyAlignment="1" applyProtection="1">
      <alignment horizontal="left"/>
      <protection locked="0"/>
    </xf>
    <xf numFmtId="0" fontId="2"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4" fillId="4"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left" vertical="center" wrapText="1"/>
      <protection hidden="1"/>
    </xf>
    <xf numFmtId="0" fontId="4" fillId="2" borderId="4" xfId="0" applyFont="1" applyFill="1" applyBorder="1" applyAlignment="1" applyProtection="1">
      <alignment horizontal="left" vertical="center" wrapText="1"/>
      <protection hidden="1"/>
    </xf>
    <xf numFmtId="0" fontId="4" fillId="2" borderId="11" xfId="0" applyFont="1" applyFill="1" applyBorder="1" applyAlignment="1" applyProtection="1">
      <alignment horizontal="left" vertical="center" wrapText="1"/>
      <protection hidden="1"/>
    </xf>
    <xf numFmtId="0" fontId="4" fillId="4" borderId="1" xfId="0" applyFont="1" applyFill="1" applyBorder="1" applyAlignment="1">
      <alignment horizontal="left" vertical="top" wrapText="1"/>
    </xf>
    <xf numFmtId="0" fontId="2" fillId="4" borderId="1" xfId="0" applyFont="1" applyFill="1" applyBorder="1" applyAlignment="1">
      <alignment horizontal="left" vertical="top"/>
    </xf>
    <xf numFmtId="0" fontId="4" fillId="2" borderId="0" xfId="0" applyFont="1" applyFill="1" applyAlignment="1" applyProtection="1">
      <alignment horizontal="left" vertical="center"/>
      <protection hidden="1"/>
    </xf>
    <xf numFmtId="0" fontId="7" fillId="3" borderId="7"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0" xfId="0" applyFont="1" applyFill="1" applyAlignment="1" applyProtection="1">
      <alignment horizontal="center" vertical="center" wrapText="1"/>
      <protection hidden="1"/>
    </xf>
    <xf numFmtId="0" fontId="2" fillId="2" borderId="0" xfId="0" applyFont="1" applyFill="1" applyAlignment="1" applyProtection="1">
      <alignment horizontal="center"/>
      <protection locked="0"/>
    </xf>
    <xf numFmtId="0" fontId="9" fillId="2" borderId="0" xfId="0" applyFont="1" applyFill="1" applyAlignment="1" applyProtection="1">
      <alignment horizontal="center" wrapText="1"/>
      <protection locked="0"/>
    </xf>
    <xf numFmtId="0" fontId="9" fillId="2" borderId="0" xfId="0" applyFont="1" applyFill="1" applyAlignment="1" applyProtection="1">
      <alignment horizontal="center"/>
      <protection locked="0"/>
    </xf>
    <xf numFmtId="0" fontId="4" fillId="2" borderId="2" xfId="0" applyFont="1" applyFill="1" applyBorder="1" applyAlignment="1" applyProtection="1">
      <alignment horizontal="left" vertical="top" wrapText="1"/>
      <protection locked="0"/>
    </xf>
    <xf numFmtId="0" fontId="2" fillId="2" borderId="2" xfId="0" applyFont="1" applyFill="1" applyBorder="1" applyAlignment="1" applyProtection="1">
      <alignment horizontal="left" vertical="top" wrapText="1"/>
      <protection hidden="1"/>
    </xf>
    <xf numFmtId="0" fontId="2" fillId="2" borderId="4" xfId="0" applyFont="1" applyFill="1" applyBorder="1" applyAlignment="1" applyProtection="1">
      <alignment horizontal="left" vertical="top" wrapText="1"/>
      <protection hidden="1"/>
    </xf>
    <xf numFmtId="0" fontId="2" fillId="2" borderId="11" xfId="0" applyFont="1" applyFill="1" applyBorder="1" applyAlignment="1" applyProtection="1">
      <alignment horizontal="left" vertical="top" wrapText="1"/>
      <protection hidden="1"/>
    </xf>
    <xf numFmtId="0" fontId="2" fillId="2" borderId="0" xfId="0" applyFont="1" applyFill="1" applyAlignment="1" applyProtection="1">
      <alignment horizontal="left" vertical="top" wrapText="1"/>
      <protection hidden="1"/>
    </xf>
    <xf numFmtId="0" fontId="4" fillId="5" borderId="0" xfId="0" applyFont="1" applyFill="1" applyAlignment="1" applyProtection="1">
      <alignment horizontal="center" vertical="center" wrapText="1"/>
      <protection locked="0"/>
    </xf>
    <xf numFmtId="0" fontId="2" fillId="5"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166" fontId="11" fillId="0" borderId="18" xfId="0" applyNumberFormat="1" applyFont="1" applyBorder="1" applyAlignment="1">
      <alignment horizontal="center" vertical="center" shrinkToFit="1"/>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76"/>
  <sheetViews>
    <sheetView tabSelected="1" zoomScale="80" zoomScaleNormal="80" zoomScaleSheetLayoutView="98" workbookViewId="0">
      <selection activeCell="E9" sqref="E9"/>
    </sheetView>
  </sheetViews>
  <sheetFormatPr baseColWidth="10" defaultColWidth="0" defaultRowHeight="0" customHeight="1" zeroHeight="1" x14ac:dyDescent="0.25"/>
  <cols>
    <col min="1" max="1" width="1.85546875" style="10" customWidth="1"/>
    <col min="2" max="2" width="12.28515625" style="2" customWidth="1"/>
    <col min="3" max="3" width="54.42578125" style="2" customWidth="1"/>
    <col min="4" max="4" width="18.28515625" style="2" customWidth="1"/>
    <col min="5" max="5" width="23" style="4" customWidth="1"/>
    <col min="6" max="6" width="18.28515625" style="5" customWidth="1"/>
    <col min="7" max="7" width="37.28515625" style="5" customWidth="1"/>
    <col min="8" max="8" width="27.42578125" style="2" customWidth="1"/>
    <col min="9" max="9" width="20.140625" style="2" bestFit="1" customWidth="1"/>
    <col min="10" max="10" width="27.42578125" style="2" customWidth="1"/>
    <col min="11" max="11" width="20.140625" style="2" bestFit="1" customWidth="1"/>
    <col min="12" max="12" width="27.42578125" style="2" customWidth="1"/>
    <col min="13" max="13" width="20.140625" style="2" bestFit="1" customWidth="1"/>
    <col min="14" max="14" width="27.42578125" style="2" customWidth="1"/>
    <col min="15" max="15" width="20.140625" style="2" bestFit="1" customWidth="1"/>
    <col min="16" max="16" width="23.5703125" style="2" customWidth="1"/>
    <col min="17" max="17" width="25.28515625" style="2" customWidth="1"/>
    <col min="18" max="46" width="0" style="10" hidden="1" customWidth="1"/>
    <col min="47" max="16384" width="11.42578125" style="10" hidden="1"/>
  </cols>
  <sheetData>
    <row r="1" spans="2:17" s="2" customFormat="1" ht="14.25" x14ac:dyDescent="0.2">
      <c r="E1" s="4"/>
      <c r="F1" s="5"/>
      <c r="G1" s="5"/>
    </row>
    <row r="2" spans="2:17" s="2" customFormat="1" ht="15.75" customHeight="1" x14ac:dyDescent="0.2">
      <c r="B2" s="43"/>
      <c r="C2" s="29" t="s">
        <v>0</v>
      </c>
      <c r="D2" s="29"/>
      <c r="E2" s="29"/>
      <c r="F2" s="29"/>
      <c r="G2" s="29"/>
      <c r="H2" s="29"/>
      <c r="I2" s="29"/>
      <c r="J2" s="29"/>
      <c r="K2" s="29"/>
      <c r="L2" s="29"/>
      <c r="M2" s="29"/>
      <c r="N2" s="29"/>
      <c r="O2" s="30"/>
      <c r="P2" s="27" t="s">
        <v>1</v>
      </c>
      <c r="Q2" s="28"/>
    </row>
    <row r="3" spans="2:17" s="2" customFormat="1" ht="15.75" customHeight="1" x14ac:dyDescent="0.2">
      <c r="B3" s="43"/>
      <c r="C3" s="29" t="s">
        <v>2</v>
      </c>
      <c r="D3" s="29"/>
      <c r="E3" s="29"/>
      <c r="F3" s="29"/>
      <c r="G3" s="29"/>
      <c r="H3" s="29"/>
      <c r="I3" s="29"/>
      <c r="J3" s="29"/>
      <c r="K3" s="29"/>
      <c r="L3" s="29"/>
      <c r="M3" s="29"/>
      <c r="N3" s="29"/>
      <c r="O3" s="30"/>
      <c r="P3" s="27" t="s">
        <v>3</v>
      </c>
      <c r="Q3" s="28"/>
    </row>
    <row r="4" spans="2:17" s="2" customFormat="1" ht="16.5" customHeight="1" x14ac:dyDescent="0.2">
      <c r="B4" s="43"/>
      <c r="C4" s="31" t="s">
        <v>4</v>
      </c>
      <c r="D4" s="31"/>
      <c r="E4" s="31"/>
      <c r="F4" s="31"/>
      <c r="G4" s="31"/>
      <c r="H4" s="31"/>
      <c r="I4" s="31"/>
      <c r="J4" s="31"/>
      <c r="K4" s="31"/>
      <c r="L4" s="31"/>
      <c r="M4" s="31"/>
      <c r="N4" s="31"/>
      <c r="O4" s="32"/>
      <c r="P4" s="27" t="s">
        <v>5</v>
      </c>
      <c r="Q4" s="28"/>
    </row>
    <row r="5" spans="2:17" s="2" customFormat="1" ht="15" customHeight="1" x14ac:dyDescent="0.2">
      <c r="B5" s="43"/>
      <c r="C5" s="33"/>
      <c r="D5" s="33"/>
      <c r="E5" s="33"/>
      <c r="F5" s="33"/>
      <c r="G5" s="33"/>
      <c r="H5" s="33"/>
      <c r="I5" s="33"/>
      <c r="J5" s="33"/>
      <c r="K5" s="33"/>
      <c r="L5" s="33"/>
      <c r="M5" s="33"/>
      <c r="N5" s="33"/>
      <c r="O5" s="34"/>
      <c r="P5" s="27" t="s">
        <v>6</v>
      </c>
      <c r="Q5" s="28"/>
    </row>
    <row r="6" spans="2:17" ht="15" x14ac:dyDescent="0.25"/>
    <row r="7" spans="2:17" s="2" customFormat="1" ht="14.25" x14ac:dyDescent="0.2">
      <c r="B7" s="11" t="s">
        <v>7</v>
      </c>
      <c r="E7" s="4"/>
      <c r="F7" s="5"/>
      <c r="G7" s="5"/>
    </row>
    <row r="8" spans="2:17" s="2" customFormat="1" ht="14.25" x14ac:dyDescent="0.2">
      <c r="E8" s="4"/>
      <c r="F8" s="5"/>
      <c r="G8" s="5"/>
    </row>
    <row r="9" spans="2:17" s="2" customFormat="1" ht="22.15" customHeight="1" x14ac:dyDescent="0.25">
      <c r="B9" s="44" t="s">
        <v>8</v>
      </c>
      <c r="C9" s="44"/>
      <c r="E9" s="4"/>
      <c r="F9" s="5"/>
      <c r="G9" s="6" t="s">
        <v>9</v>
      </c>
      <c r="H9" s="45"/>
      <c r="I9" s="45"/>
    </row>
    <row r="10" spans="2:17" s="2" customFormat="1" ht="36.6" customHeight="1" x14ac:dyDescent="0.2">
      <c r="B10" s="55"/>
      <c r="C10" s="55"/>
      <c r="E10" s="4"/>
      <c r="F10" s="5"/>
      <c r="G10" s="6" t="s">
        <v>10</v>
      </c>
      <c r="H10" s="46"/>
      <c r="I10" s="47"/>
    </row>
    <row r="11" spans="2:17" s="2" customFormat="1" ht="15" x14ac:dyDescent="0.25">
      <c r="B11" s="55"/>
      <c r="C11" s="55"/>
      <c r="E11" s="4"/>
      <c r="F11" s="5"/>
      <c r="G11" s="7"/>
    </row>
    <row r="12" spans="2:17" s="2" customFormat="1" ht="14.25" x14ac:dyDescent="0.2">
      <c r="E12" s="4"/>
      <c r="F12" s="5"/>
      <c r="G12" s="5"/>
    </row>
    <row r="13" spans="2:17" ht="15" x14ac:dyDescent="0.25">
      <c r="B13" s="3" t="s">
        <v>11</v>
      </c>
      <c r="E13" s="2"/>
      <c r="F13" s="2"/>
      <c r="G13" s="2"/>
    </row>
    <row r="14" spans="2:17" ht="15" x14ac:dyDescent="0.25">
      <c r="B14" s="53" t="s">
        <v>42</v>
      </c>
      <c r="C14" s="54"/>
      <c r="D14" s="54"/>
      <c r="E14" s="54"/>
      <c r="F14" s="54"/>
      <c r="G14" s="54"/>
      <c r="H14" s="54"/>
      <c r="I14" s="54"/>
      <c r="J14" s="54"/>
      <c r="K14" s="54"/>
      <c r="L14" s="54"/>
      <c r="M14" s="54"/>
    </row>
    <row r="15" spans="2:17" ht="15" x14ac:dyDescent="0.25">
      <c r="B15" s="54"/>
      <c r="C15" s="54"/>
      <c r="D15" s="54"/>
      <c r="E15" s="54"/>
      <c r="F15" s="54"/>
      <c r="G15" s="54"/>
      <c r="H15" s="54"/>
      <c r="I15" s="54"/>
      <c r="J15" s="54"/>
      <c r="K15" s="54"/>
      <c r="L15" s="54"/>
      <c r="M15" s="54"/>
    </row>
    <row r="16" spans="2:17" ht="15" x14ac:dyDescent="0.25">
      <c r="B16" s="54"/>
      <c r="C16" s="54"/>
      <c r="D16" s="54"/>
      <c r="E16" s="54"/>
      <c r="F16" s="54"/>
      <c r="G16" s="54"/>
      <c r="H16" s="54"/>
      <c r="I16" s="54"/>
      <c r="J16" s="54"/>
      <c r="K16" s="54"/>
      <c r="L16" s="54"/>
      <c r="M16" s="54"/>
    </row>
    <row r="17" spans="1:17" ht="15" x14ac:dyDescent="0.25"/>
    <row r="18" spans="1:17" ht="15" x14ac:dyDescent="0.25"/>
    <row r="19" spans="1:17" ht="15" x14ac:dyDescent="0.25"/>
    <row r="20" spans="1:17" ht="15.75" thickBot="1" x14ac:dyDescent="0.3"/>
    <row r="21" spans="1:17" ht="42.75" customHeight="1" thickBot="1" x14ac:dyDescent="0.3">
      <c r="B21" s="56" t="s">
        <v>12</v>
      </c>
      <c r="C21" s="57"/>
      <c r="D21" s="57"/>
      <c r="E21" s="57"/>
      <c r="F21" s="57"/>
      <c r="G21" s="57"/>
      <c r="H21" s="57"/>
      <c r="I21" s="50" t="s">
        <v>13</v>
      </c>
      <c r="J21" s="51"/>
      <c r="K21" s="51"/>
      <c r="L21" s="51"/>
      <c r="M21" s="51"/>
      <c r="N21" s="51"/>
      <c r="O21" s="51"/>
      <c r="P21" s="52"/>
      <c r="Q21" s="48" t="s">
        <v>14</v>
      </c>
    </row>
    <row r="22" spans="1:17" ht="21.75" customHeight="1" x14ac:dyDescent="0.25">
      <c r="B22" s="37" t="s">
        <v>15</v>
      </c>
      <c r="C22" s="35" t="s">
        <v>16</v>
      </c>
      <c r="D22" s="35" t="s">
        <v>17</v>
      </c>
      <c r="E22" s="39" t="s">
        <v>18</v>
      </c>
      <c r="F22" s="41" t="s">
        <v>19</v>
      </c>
      <c r="G22" s="41" t="s">
        <v>20</v>
      </c>
      <c r="H22" s="35" t="s">
        <v>21</v>
      </c>
      <c r="I22" s="49" t="s">
        <v>22</v>
      </c>
      <c r="J22" s="49"/>
      <c r="K22" s="49" t="s">
        <v>23</v>
      </c>
      <c r="L22" s="49"/>
      <c r="M22" s="49" t="s">
        <v>24</v>
      </c>
      <c r="N22" s="49"/>
      <c r="O22" s="49" t="s">
        <v>25</v>
      </c>
      <c r="P22" s="49"/>
      <c r="Q22" s="48"/>
    </row>
    <row r="23" spans="1:17" ht="67.150000000000006" customHeight="1" thickBot="1" x14ac:dyDescent="0.3">
      <c r="B23" s="38"/>
      <c r="C23" s="58"/>
      <c r="D23" s="36"/>
      <c r="E23" s="40"/>
      <c r="F23" s="42"/>
      <c r="G23" s="42"/>
      <c r="H23" s="36"/>
      <c r="I23" s="12" t="s">
        <v>26</v>
      </c>
      <c r="J23" s="13" t="s">
        <v>27</v>
      </c>
      <c r="K23" s="12" t="s">
        <v>26</v>
      </c>
      <c r="L23" s="13" t="s">
        <v>27</v>
      </c>
      <c r="M23" s="12" t="s">
        <v>26</v>
      </c>
      <c r="N23" s="13" t="s">
        <v>27</v>
      </c>
      <c r="O23" s="12" t="s">
        <v>26</v>
      </c>
      <c r="P23" s="13" t="s">
        <v>27</v>
      </c>
      <c r="Q23" s="48"/>
    </row>
    <row r="24" spans="1:17" ht="124.5" customHeight="1" x14ac:dyDescent="0.25">
      <c r="B24" s="14">
        <v>1</v>
      </c>
      <c r="C24" s="26" t="s">
        <v>38</v>
      </c>
      <c r="D24" s="71">
        <v>1627325</v>
      </c>
      <c r="E24" s="15">
        <f>+IFERROR(G24/D24,"-")</f>
        <v>0</v>
      </c>
      <c r="F24" s="16">
        <f>+D24*80%</f>
        <v>1301860</v>
      </c>
      <c r="G24" s="17"/>
      <c r="H24" s="18" t="str">
        <f>IF(G24&lt;F24," OFERTA CON PRECIO APARENTEMENTE BAJO","VALOR MINIMO ACEPTABLE")</f>
        <v xml:space="preserve"> OFERTA CON PRECIO APARENTEMENTE BAJO</v>
      </c>
      <c r="I24" s="19"/>
      <c r="J24" s="24">
        <f>+ROUND(G24*I24,0)</f>
        <v>0</v>
      </c>
      <c r="K24" s="19"/>
      <c r="L24" s="24">
        <f>+ROUND(G24*K24,0)</f>
        <v>0</v>
      </c>
      <c r="M24" s="19"/>
      <c r="N24" s="24">
        <f t="shared" ref="N24" si="0">+ROUND(G24*M24,0)</f>
        <v>0</v>
      </c>
      <c r="O24" s="19"/>
      <c r="P24" s="24">
        <f t="shared" ref="P24" si="1">+ROUND(G24*O24,0)</f>
        <v>0</v>
      </c>
      <c r="Q24" s="25">
        <f>ROUND(G24-J24-L24-N24-P24,0)</f>
        <v>0</v>
      </c>
    </row>
    <row r="25" spans="1:17" ht="57.75" customHeight="1" x14ac:dyDescent="0.25">
      <c r="B25" s="14">
        <v>2</v>
      </c>
      <c r="C25" s="26" t="s">
        <v>39</v>
      </c>
      <c r="D25" s="71">
        <v>1844500</v>
      </c>
      <c r="E25" s="15">
        <f t="shared" ref="E25:E27" si="2">+IFERROR(G25/D25,"-")</f>
        <v>0</v>
      </c>
      <c r="F25" s="16">
        <f t="shared" ref="F25:F27" si="3">+D25*80%</f>
        <v>1475600</v>
      </c>
      <c r="G25" s="17"/>
      <c r="H25" s="18" t="str">
        <f t="shared" ref="H25:H27" si="4">IF(G25&lt;F25," OFERTA CON PRECIO APARENTEMENTE BAJO","VALOR MINIMO ACEPTABLE")</f>
        <v xml:space="preserve"> OFERTA CON PRECIO APARENTEMENTE BAJO</v>
      </c>
      <c r="I25" s="19"/>
      <c r="J25" s="24">
        <f t="shared" ref="J25:J27" si="5">+ROUND(G25*I25,0)</f>
        <v>0</v>
      </c>
      <c r="K25" s="19"/>
      <c r="L25" s="24">
        <f t="shared" ref="L25:L27" si="6">+ROUND(G25*K25,0)</f>
        <v>0</v>
      </c>
      <c r="M25" s="19"/>
      <c r="N25" s="24">
        <f t="shared" ref="N25:N27" si="7">+ROUND(G25*M25,0)</f>
        <v>0</v>
      </c>
      <c r="O25" s="19"/>
      <c r="P25" s="24">
        <f t="shared" ref="P25:P27" si="8">+ROUND(G25*O25,0)</f>
        <v>0</v>
      </c>
      <c r="Q25" s="25">
        <f t="shared" ref="Q25:Q27" si="9">ROUND(G25-J25-L25-N25-P25,0)</f>
        <v>0</v>
      </c>
    </row>
    <row r="26" spans="1:17" ht="57.75" customHeight="1" x14ac:dyDescent="0.25">
      <c r="B26" s="14">
        <v>3</v>
      </c>
      <c r="C26" s="26" t="s">
        <v>40</v>
      </c>
      <c r="D26" s="71">
        <v>172550</v>
      </c>
      <c r="E26" s="15">
        <f t="shared" si="2"/>
        <v>0</v>
      </c>
      <c r="F26" s="16">
        <f t="shared" si="3"/>
        <v>138040</v>
      </c>
      <c r="G26" s="17"/>
      <c r="H26" s="18" t="str">
        <f t="shared" si="4"/>
        <v xml:space="preserve"> OFERTA CON PRECIO APARENTEMENTE BAJO</v>
      </c>
      <c r="I26" s="19"/>
      <c r="J26" s="24">
        <f t="shared" si="5"/>
        <v>0</v>
      </c>
      <c r="K26" s="19"/>
      <c r="L26" s="24">
        <f t="shared" si="6"/>
        <v>0</v>
      </c>
      <c r="M26" s="19"/>
      <c r="N26" s="24">
        <f t="shared" si="7"/>
        <v>0</v>
      </c>
      <c r="O26" s="19"/>
      <c r="P26" s="24">
        <f t="shared" si="8"/>
        <v>0</v>
      </c>
      <c r="Q26" s="25">
        <f t="shared" si="9"/>
        <v>0</v>
      </c>
    </row>
    <row r="27" spans="1:17" ht="57.75" customHeight="1" x14ac:dyDescent="0.25">
      <c r="B27" s="14">
        <v>4</v>
      </c>
      <c r="C27" s="26" t="s">
        <v>41</v>
      </c>
      <c r="D27" s="71">
        <v>1487500</v>
      </c>
      <c r="E27" s="15">
        <f t="shared" si="2"/>
        <v>0</v>
      </c>
      <c r="F27" s="16">
        <f t="shared" si="3"/>
        <v>1190000</v>
      </c>
      <c r="G27" s="17"/>
      <c r="H27" s="18" t="str">
        <f t="shared" si="4"/>
        <v xml:space="preserve"> OFERTA CON PRECIO APARENTEMENTE BAJO</v>
      </c>
      <c r="I27" s="19"/>
      <c r="J27" s="24">
        <f t="shared" si="5"/>
        <v>0</v>
      </c>
      <c r="K27" s="19"/>
      <c r="L27" s="24">
        <f t="shared" si="6"/>
        <v>0</v>
      </c>
      <c r="M27" s="19"/>
      <c r="N27" s="24">
        <f t="shared" si="7"/>
        <v>0</v>
      </c>
      <c r="O27" s="19"/>
      <c r="P27" s="24">
        <f t="shared" si="8"/>
        <v>0</v>
      </c>
      <c r="Q27" s="25">
        <f t="shared" si="9"/>
        <v>0</v>
      </c>
    </row>
    <row r="28" spans="1:17" ht="15" x14ac:dyDescent="0.25"/>
    <row r="29" spans="1:17" ht="110.25" customHeight="1" x14ac:dyDescent="0.25">
      <c r="B29" s="63" t="s">
        <v>28</v>
      </c>
      <c r="C29" s="64"/>
      <c r="D29" s="64"/>
      <c r="E29" s="64"/>
      <c r="F29" s="64"/>
      <c r="G29" s="64"/>
      <c r="H29" s="64"/>
      <c r="I29" s="64"/>
      <c r="J29" s="64"/>
      <c r="K29" s="64"/>
      <c r="L29" s="64"/>
      <c r="M29" s="64"/>
      <c r="N29" s="64"/>
      <c r="O29" s="64"/>
      <c r="P29" s="64"/>
      <c r="Q29" s="65"/>
    </row>
    <row r="30" spans="1:17" s="66" customFormat="1" ht="75.75" customHeight="1" x14ac:dyDescent="0.25">
      <c r="A30" s="10"/>
      <c r="B30" s="66" t="s">
        <v>29</v>
      </c>
    </row>
    <row r="31" spans="1:17" ht="15" x14ac:dyDescent="0.25">
      <c r="B31" s="70"/>
      <c r="C31" s="70"/>
      <c r="D31" s="70"/>
      <c r="E31" s="70"/>
      <c r="F31" s="70"/>
      <c r="G31" s="70"/>
      <c r="H31" s="70"/>
      <c r="I31" s="9"/>
      <c r="J31" s="9"/>
      <c r="K31" s="9"/>
      <c r="L31" s="9"/>
      <c r="M31" s="9"/>
      <c r="N31" s="9"/>
      <c r="O31" s="9"/>
      <c r="P31" s="9"/>
      <c r="Q31" s="9"/>
    </row>
    <row r="32" spans="1:17" s="62" customFormat="1" ht="195.75" customHeight="1" x14ac:dyDescent="0.2">
      <c r="A32" s="2"/>
      <c r="B32" s="62" t="s">
        <v>30</v>
      </c>
    </row>
    <row r="33" spans="1:18" ht="15" x14ac:dyDescent="0.25">
      <c r="B33" s="20"/>
      <c r="C33" s="21"/>
      <c r="D33" s="21"/>
      <c r="E33" s="22"/>
      <c r="F33" s="23"/>
      <c r="G33" s="23"/>
      <c r="H33" s="21"/>
      <c r="I33" s="21"/>
      <c r="J33" s="21"/>
      <c r="K33" s="21"/>
      <c r="L33" s="21"/>
      <c r="M33" s="21"/>
      <c r="N33" s="21"/>
      <c r="O33" s="21"/>
      <c r="P33" s="21"/>
      <c r="Q33" s="21"/>
    </row>
    <row r="34" spans="1:18" s="2" customFormat="1" ht="45.6" customHeight="1" x14ac:dyDescent="0.25">
      <c r="A34" s="10"/>
      <c r="B34" s="67"/>
      <c r="C34" s="67"/>
      <c r="D34" s="67"/>
      <c r="E34" s="67"/>
      <c r="F34" s="21"/>
      <c r="G34" s="21"/>
      <c r="H34" s="68"/>
      <c r="I34" s="68"/>
      <c r="J34" s="68"/>
      <c r="K34" s="68"/>
      <c r="L34" s="68"/>
      <c r="M34" s="21"/>
    </row>
    <row r="35" spans="1:18" s="2" customFormat="1" ht="15" x14ac:dyDescent="0.25">
      <c r="A35" s="10"/>
      <c r="B35" s="67"/>
      <c r="C35" s="67"/>
      <c r="D35" s="67"/>
      <c r="E35" s="67"/>
      <c r="F35" s="21"/>
      <c r="G35" s="21"/>
      <c r="H35" s="68"/>
      <c r="I35" s="68"/>
      <c r="J35" s="68"/>
      <c r="K35" s="68"/>
      <c r="L35" s="68"/>
      <c r="M35" s="21"/>
    </row>
    <row r="36" spans="1:18" s="2" customFormat="1" ht="15" x14ac:dyDescent="0.25">
      <c r="A36" s="10"/>
      <c r="B36" s="67"/>
      <c r="C36" s="67"/>
      <c r="D36" s="67"/>
      <c r="E36" s="67"/>
      <c r="F36" s="21"/>
      <c r="G36" s="21"/>
      <c r="H36" s="68"/>
      <c r="I36" s="68"/>
      <c r="J36" s="68"/>
      <c r="K36" s="68"/>
      <c r="L36" s="68"/>
      <c r="M36" s="21"/>
    </row>
    <row r="37" spans="1:18" s="2" customFormat="1" ht="13.5" customHeight="1" x14ac:dyDescent="0.25">
      <c r="A37" s="10"/>
      <c r="B37" s="69" t="s">
        <v>31</v>
      </c>
      <c r="C37" s="69"/>
      <c r="D37" s="69"/>
      <c r="E37" s="69"/>
      <c r="H37" s="69" t="s">
        <v>32</v>
      </c>
      <c r="I37" s="69"/>
      <c r="J37" s="69"/>
      <c r="K37" s="69"/>
      <c r="L37" s="69"/>
    </row>
    <row r="38" spans="1:18" s="2" customFormat="1" ht="13.5" customHeight="1" x14ac:dyDescent="0.25">
      <c r="A38" s="10"/>
      <c r="B38" s="8"/>
      <c r="C38" s="8"/>
      <c r="D38" s="8"/>
      <c r="E38" s="8"/>
    </row>
    <row r="39" spans="1:18" s="2" customFormat="1" ht="15" x14ac:dyDescent="0.25">
      <c r="A39" s="10"/>
      <c r="B39" s="11" t="s">
        <v>33</v>
      </c>
    </row>
    <row r="40" spans="1:18" s="2" customFormat="1" ht="15" x14ac:dyDescent="0.25">
      <c r="A40" s="10"/>
      <c r="B40" s="59" t="s">
        <v>34</v>
      </c>
      <c r="C40" s="59"/>
      <c r="D40" s="59"/>
      <c r="E40" s="59"/>
      <c r="F40" s="59"/>
      <c r="G40" s="59"/>
      <c r="H40" s="59"/>
      <c r="I40" s="59"/>
      <c r="J40" s="59"/>
      <c r="K40" s="59"/>
      <c r="L40" s="59"/>
      <c r="M40" s="59"/>
      <c r="N40" s="59"/>
      <c r="O40" s="59"/>
      <c r="P40" s="59"/>
      <c r="Q40" s="59"/>
      <c r="R40" s="59"/>
    </row>
    <row r="41" spans="1:18" s="2" customFormat="1" ht="15" x14ac:dyDescent="0.25">
      <c r="A41" s="10"/>
      <c r="B41" s="60" t="s">
        <v>35</v>
      </c>
      <c r="C41" s="60"/>
      <c r="D41" s="60"/>
      <c r="E41" s="60"/>
      <c r="F41" s="60"/>
      <c r="G41" s="60"/>
      <c r="H41" s="60"/>
      <c r="I41" s="60"/>
      <c r="J41" s="60"/>
      <c r="K41" s="60"/>
      <c r="L41" s="60"/>
      <c r="M41" s="60"/>
      <c r="N41" s="60"/>
      <c r="O41" s="60"/>
      <c r="P41" s="60"/>
      <c r="Q41" s="60"/>
      <c r="R41" s="60"/>
    </row>
    <row r="42" spans="1:18" ht="15" customHeight="1" x14ac:dyDescent="0.25">
      <c r="B42" s="61" t="s">
        <v>36</v>
      </c>
      <c r="C42" s="61"/>
      <c r="D42" s="61"/>
      <c r="E42" s="61"/>
      <c r="F42" s="61"/>
      <c r="G42" s="61"/>
      <c r="H42" s="61"/>
      <c r="I42" s="61"/>
      <c r="J42" s="61"/>
      <c r="K42" s="61"/>
      <c r="L42" s="61"/>
      <c r="M42" s="61"/>
      <c r="N42" s="61"/>
      <c r="O42" s="61"/>
      <c r="P42" s="61"/>
      <c r="Q42" s="61"/>
      <c r="R42" s="61"/>
    </row>
    <row r="43" spans="1:18" ht="15" customHeight="1" x14ac:dyDescent="0.25">
      <c r="B43" s="61" t="s">
        <v>37</v>
      </c>
      <c r="C43" s="61"/>
      <c r="D43" s="61"/>
      <c r="E43" s="61"/>
      <c r="F43" s="61"/>
      <c r="G43" s="61"/>
      <c r="H43" s="61"/>
      <c r="I43" s="61"/>
      <c r="J43" s="61"/>
      <c r="K43" s="61"/>
      <c r="L43" s="61"/>
      <c r="M43" s="61"/>
      <c r="N43" s="61"/>
      <c r="O43" s="61"/>
      <c r="P43" s="61"/>
      <c r="Q43" s="61"/>
      <c r="R43" s="61"/>
    </row>
    <row r="44" spans="1:18" ht="15" customHeight="1" x14ac:dyDescent="0.25">
      <c r="E44" s="2"/>
      <c r="F44" s="2"/>
      <c r="G44" s="2"/>
      <c r="P44" s="10"/>
      <c r="Q44" s="10"/>
    </row>
    <row r="45" spans="1:18" ht="0" hidden="1" customHeight="1" x14ac:dyDescent="0.25"/>
    <row r="46" spans="1:18" ht="0" hidden="1" customHeight="1" x14ac:dyDescent="0.25"/>
    <row r="47" spans="1:18" ht="0" hidden="1" customHeight="1" x14ac:dyDescent="0.25"/>
    <row r="48" spans="1:18" ht="0" hidden="1" customHeight="1" x14ac:dyDescent="0.25"/>
    <row r="49" ht="0" hidden="1" customHeight="1" x14ac:dyDescent="0.25"/>
    <row r="50" ht="0" hidden="1" customHeight="1" x14ac:dyDescent="0.25"/>
    <row r="51" ht="0" hidden="1" customHeight="1" x14ac:dyDescent="0.25"/>
    <row r="52" ht="0" hidden="1" customHeight="1" x14ac:dyDescent="0.25"/>
    <row r="53" ht="0" hidden="1" customHeight="1" x14ac:dyDescent="0.25"/>
    <row r="54" ht="0" hidden="1" customHeight="1" x14ac:dyDescent="0.25"/>
    <row r="55" ht="0" hidden="1" customHeight="1" x14ac:dyDescent="0.25"/>
    <row r="56" ht="0" hidden="1" customHeight="1" x14ac:dyDescent="0.25"/>
    <row r="57" ht="0" hidden="1" customHeight="1" x14ac:dyDescent="0.25"/>
    <row r="58" ht="0" hidden="1" customHeight="1" x14ac:dyDescent="0.25"/>
    <row r="59" ht="0" hidden="1" customHeight="1" x14ac:dyDescent="0.25"/>
    <row r="60" ht="0" hidden="1" customHeight="1" x14ac:dyDescent="0.25"/>
    <row r="61" ht="0" hidden="1" customHeight="1" x14ac:dyDescent="0.25"/>
    <row r="62" ht="0" hidden="1" customHeight="1" x14ac:dyDescent="0.25"/>
    <row r="63" ht="0" hidden="1" customHeight="1" x14ac:dyDescent="0.25"/>
    <row r="64"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3" ht="0" hidden="1" customHeight="1" x14ac:dyDescent="0.25"/>
    <row r="74" ht="0" hidden="1" customHeight="1" x14ac:dyDescent="0.25"/>
    <row r="75" ht="0" hidden="1" customHeight="1" x14ac:dyDescent="0.25"/>
    <row r="76" ht="0" hidden="1" customHeight="1" x14ac:dyDescent="0.25"/>
  </sheetData>
  <sheetProtection insertHyperlinks="0" selectLockedCells="1"/>
  <mergeCells count="39">
    <mergeCell ref="B29:Q29"/>
    <mergeCell ref="B30:XFD30"/>
    <mergeCell ref="B34:E36"/>
    <mergeCell ref="H34:L36"/>
    <mergeCell ref="B37:E37"/>
    <mergeCell ref="H37:L37"/>
    <mergeCell ref="B31:H31"/>
    <mergeCell ref="B40:R40"/>
    <mergeCell ref="B41:R41"/>
    <mergeCell ref="B42:R42"/>
    <mergeCell ref="B43:R43"/>
    <mergeCell ref="B32:XFD32"/>
    <mergeCell ref="B2:B5"/>
    <mergeCell ref="B9:C9"/>
    <mergeCell ref="H9:I9"/>
    <mergeCell ref="H10:I10"/>
    <mergeCell ref="Q21:Q23"/>
    <mergeCell ref="I22:J22"/>
    <mergeCell ref="K22:L22"/>
    <mergeCell ref="M22:N22"/>
    <mergeCell ref="O22:P22"/>
    <mergeCell ref="I21:P21"/>
    <mergeCell ref="B14:M16"/>
    <mergeCell ref="B10:C11"/>
    <mergeCell ref="B21:H21"/>
    <mergeCell ref="C22:C23"/>
    <mergeCell ref="P2:Q2"/>
    <mergeCell ref="P3:Q3"/>
    <mergeCell ref="H22:H23"/>
    <mergeCell ref="B22:B23"/>
    <mergeCell ref="D22:D23"/>
    <mergeCell ref="E22:E23"/>
    <mergeCell ref="F22:F23"/>
    <mergeCell ref="G22:G23"/>
    <mergeCell ref="P4:Q4"/>
    <mergeCell ref="P5:Q5"/>
    <mergeCell ref="C2:O2"/>
    <mergeCell ref="C3:O3"/>
    <mergeCell ref="C4:O5"/>
  </mergeCells>
  <conditionalFormatting sqref="H24:H27">
    <cfRule type="containsText" dxfId="4" priority="11" operator="containsText" text="OFERTA CON PRECIO APARENTEMENTE BAJO">
      <formula>NOT(ISERROR(SEARCH("OFERTA CON PRECIO APARENTEMENTE BAJO",H24)))</formula>
    </cfRule>
    <cfRule type="containsText" dxfId="3" priority="12" operator="containsText" text="VALOR MINIMO NO ACEPTABLE">
      <formula>NOT(ISERROR(SEARCH("VALOR MINIMO NO ACEPTABLE",H24)))</formula>
    </cfRule>
  </conditionalFormatting>
  <conditionalFormatting sqref="Q24:Q27">
    <cfRule type="cellIs" dxfId="2" priority="7" operator="greaterThan">
      <formula>0</formula>
    </cfRule>
    <cfRule type="cellIs" dxfId="1" priority="8" operator="greaterThan">
      <formula>#REF!-(#REF!-#REF!-#REF!-#REF!)</formula>
    </cfRule>
    <cfRule type="cellIs" dxfId="0" priority="9" operator="greaterThan">
      <formula>#REF!-#REF!-#REF!-#REF!-#REF!</formula>
    </cfRule>
  </conditionalFormatting>
  <dataValidations count="2">
    <dataValidation type="whole" allowBlank="1" showInputMessage="1" showErrorMessage="1" errorTitle="SUPERA EL PRESUPUESTO OFICIAL" sqref="D24:D27" xr:uid="{00000000-0002-0000-0000-000001000000}">
      <formula1>0</formula1>
      <formula2>100000000000</formula2>
    </dataValidation>
    <dataValidation type="whole" allowBlank="1" showInputMessage="1" showErrorMessage="1" sqref="G24:G27" xr:uid="{00000000-0002-0000-0000-000002000000}">
      <formula1>0</formula1>
      <formula2>D24</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I24:I27 O24:O27 K24:K27 M24:M27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104"/>
  <sheetViews>
    <sheetView workbookViewId="0">
      <selection activeCell="C5" sqref="C5"/>
    </sheetView>
  </sheetViews>
  <sheetFormatPr baseColWidth="10" defaultColWidth="11.42578125"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Props1.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F9344258-04F4-4DD9-A895-51E7FD35773C}">
  <ds:schemaRefs>
    <ds:schemaRef ds:uri="http://schemas.microsoft.com/office/2006/metadata/properties"/>
    <ds:schemaRef ds:uri="http://schemas.microsoft.com/office/infopath/2007/PartnerControls"/>
    <ds:schemaRef ds:uri="79863e4e-108d-4cd4-a579-430b454fb7f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CASTILLO</dc:creator>
  <cp:keywords/>
  <dc:description/>
  <cp:lastModifiedBy>MAGDA TATIANA RIVEROS GONZALES</cp:lastModifiedBy>
  <cp:revision/>
  <dcterms:created xsi:type="dcterms:W3CDTF">2021-05-27T13:17:41Z</dcterms:created>
  <dcterms:modified xsi:type="dcterms:W3CDTF">2024-06-07T23:37:53Z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