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36 DE 2024/PUBLICACION/"/>
    </mc:Choice>
  </mc:AlternateContent>
  <xr:revisionPtr revIDLastSave="606" documentId="13_ncr:1_{A3203639-816A-4F00-A849-4E2EC2053B16}" xr6:coauthVersionLast="47" xr6:coauthVersionMax="47" xr10:uidLastSave="{F0E541E4-91EF-4B5F-8CDF-B8004F87B34D}"/>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L16" i="7"/>
  <c r="N16" i="7" s="1"/>
  <c r="L17" i="7"/>
  <c r="L18" i="7"/>
  <c r="L19" i="7"/>
  <c r="N19" i="7" s="1"/>
  <c r="L20" i="7"/>
  <c r="L21" i="7"/>
  <c r="L22" i="7"/>
  <c r="N22" i="7" s="1"/>
  <c r="L23" i="7"/>
  <c r="M23" i="7" s="1"/>
  <c r="J15" i="7"/>
  <c r="J16" i="7"/>
  <c r="J17" i="7"/>
  <c r="J18" i="7"/>
  <c r="J19" i="7"/>
  <c r="J20" i="7"/>
  <c r="J21" i="7"/>
  <c r="J22" i="7"/>
  <c r="J23" i="7"/>
  <c r="H15" i="7"/>
  <c r="H16" i="7"/>
  <c r="H17" i="7"/>
  <c r="H18" i="7"/>
  <c r="H19" i="7"/>
  <c r="H20" i="7"/>
  <c r="H21" i="7"/>
  <c r="H22" i="7"/>
  <c r="H23" i="7"/>
  <c r="A15" i="7"/>
  <c r="A16" i="7" s="1"/>
  <c r="A17" i="7" s="1"/>
  <c r="A18" i="7" s="1"/>
  <c r="A19" i="7" s="1"/>
  <c r="A20" i="7" s="1"/>
  <c r="A21" i="7" s="1"/>
  <c r="A22" i="7" s="1"/>
  <c r="A23" i="7" s="1"/>
  <c r="M22" i="7" l="1"/>
  <c r="K23" i="7"/>
  <c r="K15" i="7"/>
  <c r="K22" i="7"/>
  <c r="K21" i="7"/>
  <c r="K20" i="7"/>
  <c r="K16" i="7"/>
  <c r="K19" i="7"/>
  <c r="K18" i="7"/>
  <c r="M19" i="7"/>
  <c r="O19" i="7" s="1"/>
  <c r="K17" i="7"/>
  <c r="N23" i="7"/>
  <c r="O23" i="7" s="1"/>
  <c r="O22" i="7"/>
  <c r="M21" i="7"/>
  <c r="N21" i="7"/>
  <c r="M20" i="7"/>
  <c r="N20" i="7"/>
  <c r="M18" i="7"/>
  <c r="N18" i="7"/>
  <c r="M17" i="7"/>
  <c r="N17" i="7"/>
  <c r="O17" i="7" s="1"/>
  <c r="M16" i="7"/>
  <c r="O16" i="7" s="1"/>
  <c r="M15" i="7"/>
  <c r="O15" i="7" s="1"/>
  <c r="H14" i="7"/>
  <c r="J14" i="7"/>
  <c r="L14" i="7"/>
  <c r="M14" i="7" s="1"/>
  <c r="O28" i="7"/>
  <c r="O25" i="7"/>
  <c r="O18" i="7" l="1"/>
  <c r="O20" i="7"/>
  <c r="O21" i="7"/>
  <c r="O26" i="7"/>
  <c r="K14" i="7"/>
  <c r="N14" i="7"/>
  <c r="O14" i="7" s="1"/>
  <c r="O24" i="7"/>
  <c r="O31" i="7"/>
  <c r="O32" i="7" s="1"/>
  <c r="O27" i="7" l="1"/>
  <c r="O29" i="7"/>
  <c r="O30" i="7" s="1"/>
  <c r="O33" i="7" l="1"/>
</calcChain>
</file>

<file path=xl/sharedStrings.xml><?xml version="1.0" encoding="utf-8"?>
<sst xmlns="http://schemas.openxmlformats.org/spreadsheetml/2006/main" count="72" uniqueCount="62">
  <si>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</si>
  <si>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</si>
  <si>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</si>
  <si>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</si>
  <si>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</si>
  <si>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</si>
  <si>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</si>
  <si>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</si>
  <si>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</si>
  <si>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</si>
  <si>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</si>
  <si>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</si>
  <si>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</si>
  <si>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</si>
  <si>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</si>
  <si>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</si>
  <si>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</si>
  <si>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</si>
  <si>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</si>
  <si>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</si>
  <si>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</si>
  <si>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</si>
  <si>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</si>
  <si>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</si>
  <si>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</si>
  <si>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</si>
  <si>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</si>
  <si>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</si>
  <si>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</si>
  <si>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</si>
  <si>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</si>
  <si>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</si>
  <si>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</si>
  <si>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</si>
  <si>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</si>
  <si>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</si>
  <si>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</si>
  <si>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</si>
  <si>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</si>
  <si>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</si>
  <si>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</si>
  <si>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</si>
  <si>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</si>
  <si>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</si>
  <si>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</si>
  <si>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</si>
  <si>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</si>
  <si>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</si>
  <si>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</si>
  <si>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</si>
  <si>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</si>
  <si>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JAULA GESTACION MODULO X 7 Placa: 32554, 32555 Mantenimiento preventivo y correctivo: 1. cambio de partes dañadas, dobladas, -2. cambio de puertas traseras de cada módulo, -3. cambio de bisagras, reparación y/o cambio de comederos de cada jaula, -4. aplicación de anticorrosivo y pintura general color amarillo. Dimensiones por jaula: Alto 1.10 m más anclaje al piso. (15 cm), largo 2.07 m, ancho 60 cm; material varilla de ½ pulgada. -5. Prueba funcional del equipo</t>
  </si>
  <si>
    <t>JAULA PARIDERA COMPLETA CON CUNAS ESTRUC Placa: 30628, 32552 Mantenimiento preventivo y correctivo: 1. limpieza, verificación, reparación y cambio de partes dañadas, -2. Pintura general conservando los colores originales del equipo, -3. cambio de estibas rotas, partidas o dañadas. dejar en perfectas condiciones de funcionamiento, pintura general. -4. Prueba funcional del equipo</t>
  </si>
  <si>
    <t>JAULA PRECEBO COMPLETA ESTRUCTURA METALI Placa: 30629, 30630 Mantenimiento preventivo y correctivo: 1. limpieza, verificación, reparación y cambio de partes dañadas, -2. Pintura general conservando los colores originales del elemento, -3. cambio de estibas rotas, partidas o dañadas. -4. Prueba funcional del equipo</t>
  </si>
  <si>
    <t>JAULA PARA CONEJO DE ENGORDE, MODULO DE 10 PUESTOS DE 1,50 X 1,00 X 10 MTS X 0,37 DE ALTO Placa: 46366, 46367, 46368, 46369, 46370, 46371, 46372, 46373, 46374, 46375 Mantenimiento preventivo y correctivo: 1. limpieza, verificación, reparación y cambio de partes dañadas, -2. Pintura general conservando los colores originales del elemento, -3. cambio de tubería pvc ½ pulgada, cambio de chupos o bebederos dañados. -4. Prueba funcional del equipo</t>
  </si>
  <si>
    <t>JAULA PARA CONEJO MACHO CON COMEDERO REDONDA 60 CM DIAMETRO X 0,40 DE ALTO, COMEDERO EN LAMINA GALVANIZADA Y SOPORTE EN ANGULO DE 1" X 18 Placa: 46360, 46361, 46362, 46363, 46364, 46365 Mantenimiento preventivo y correctivo: 1. limpieza, verificación, reparación y cambio de partes dañadas, -2. Pintura general conservando los colores originales del elemento, -3. cambio de tubería pvc ½ pulgada, cambio de chupos o bebederos dañados. -4. Prueba funcional del equipo</t>
  </si>
  <si>
    <t>MODULO DE UN NIVEL DE 1,72 *80*38 CON 4 CUATRO COMPARTIMIENTOS PARA CONEJA DE CRIA CON COMEDEROS EN LAMINA GALVANIZADA, BEBEDEROS AUTOMATICOS TIPO CHUPO, PARIDERAS FRABRICADAS EN LAMINA GALVANIZADA CON BANDEJA PLASTICA Y SOPORTES METALICOS. Placa: 63603, 63604, 63605, 63606, 63607 Mantenimiento preventivo y correctivo: 1. limpieza, verificación, reparación y cambio de partes dañadas, -2. Pintura general conservando los colores originales del elemento, -3. limpieza, reparación y/o cambio de canales colectoras de orín y agua dañadas; -4. limpieza, reparación y/o cambio de comederos dañados; -5. limpieza, reparación y/o cambio de tubería ½ pulgada y bebederos dañados. -6. Prueba funcional del equipo</t>
  </si>
  <si>
    <t>MODULO PARA CONEJOS DE LEVANTE Y ENGORDE DE 2 NIVELES CON 8 PUESTOS CADA UNO CON CAPACIDAD DE 32 CONEJOS, CADA MODULO CONSTA DE: 2 JAULAS DE 4 COMPARTIMENTOS, 8 BEBEDEROS AUTOMATICOS TIPO CHUPO INCLUYE TUBERIA Y ACCESORIOS, BANDEJAS ESTERCOLERAS EN LAMINA GALVANIZADA SISTEMA DE DRENAJE PARA LA ORINA Placa: 63593, 63594, 63595, 63596, 63597, 63598, 63599, 63600, 63601, 63602 Mantenimiento preventivo y correctivo: 1. limpieza, verificación, reparación y cambio de partes dañadas, -2. Pintura general conservando los colores originales del elemento, -3. limpieza, reparación y/o cambio de canales colectoras de orín y agua dañadas; -4. limpieza, reparación y/o cambio de comederos dañados; -5. limpieza, reparación y/o cambio de tubería ½ pulgada y bebederos dañados. -6. Prueba funcional del equipo</t>
  </si>
  <si>
    <t>JAULA DE CRIA PARA HEMBRA, MODULO PARA CONEJAS E CRIA DE 4 PUESTOS DE 1,50 X 0,50 X 0,37, COMEDERO EN LAMINA GALVANIZADA CAIBRE 26, PARIDERA EN LAMINA GALVANIZDACON BANDEJA PLASTICA Y SOPORTE EN ANGULO DE 1 " X 18. Placa: 46352, 46353, 46354, 46355, 46356, 46357, 46358, 46359 Mantenimiento preventivo y correctivo: 1. limpieza, verificación, reparación y cambio de partes dañadas, -2. Pintura general conservando los colores originales del elemento, -3. limpieza, reparación y/o cambio de canales colectoras de orín y agua dañadas; -4. limpieza, reparación y/o cambio de comederos dañados; -5. limpieza, reparación y/o cambio de tubería ½ pulgada y bebederos dañados. -6. Prueba funcional del equipo</t>
  </si>
  <si>
    <t>BRETE INDUGANAVET EN TUBO GALVANIZADO DE DOS Y MEDIA Y UN CUARTO DE PULGADA, PUERTA LATERAL AUTOMÁTICA, PUERTA POSTERIOR TIPO CORREDERA S/N 140 Placa: 60417 Mantenimiento preventivo y correctivo: 1. verifcacion y ajuste sistema de cierre delantero (acuelladera), -2. mantenimiento puerta corrediza trasera, puerta lateral, -3. mantenimiento sistema de aprehensión lateral, engrase general, anclaje al sistema de pesaje y piso(Placa de concreto), -4. mantenimiento de piso de madera plástica, -5. cambio de partes dañadas. -5. Prueba funcional del equipo</t>
  </si>
  <si>
    <t>BOLSA DE REPUESTOS PARA LOS EQUIPOS QUE REQUIERAN CAMBIO DE PARTES NO CONTEMPLADAS EN EL MANTENIMIENTO CORRECTIVO DE LOS ITEMS ANTERIORMENTE NOMBRADOS. ESTA BOLSA DE RESPUESTOS TIENE EL VALOR DE OCHO MILLONES DE PESOS M/TE ($8.000.000) IVA INCLUIDO.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</si>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</sst>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topLeftCell="D1" zoomScale="118" zoomScaleNormal="118"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78.1406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17.75" customHeight="1" x14ac:dyDescent="0.25">
      <c r="A14" s="26">
        <v>1</v>
      </c>
      <c r="B14" s="45" t="s">
        <v>51</v>
      </c>
      <c r="C14" s="12"/>
      <c r="D14" s="44">
        <v>2</v>
      </c>
      <c r="E14" s="44" t="s">
        <v>50</v>
      </c>
      <c r="F14" s="13"/>
      <c r="G14" s="11">
        <v>0</v>
      </c>
      <c r="H14" s="1">
        <f>+ROUND(F14*G14,0)</f>
        <v>0</v>
      </c>
      <c r="I14" s="11">
        <v>0</v>
      </c>
      <c r="J14" s="1">
        <f t="shared" ref="J14:J23" si="0">ROUND(F14*I14,0)</f>
        <v>0</v>
      </c>
      <c r="K14" s="1">
        <f t="shared" ref="K14:K23" si="1">ROUND(F14+H14+J14,0)</f>
        <v>0</v>
      </c>
      <c r="L14" s="1">
        <f t="shared" ref="L14:L23" si="2">ROUND(F14*D14,0)</f>
        <v>0</v>
      </c>
      <c r="M14" s="1">
        <f t="shared" ref="M14:M23" si="3">ROUND(L14*G14,0)</f>
        <v>0</v>
      </c>
      <c r="N14" s="1">
        <f t="shared" ref="N14:N23" si="4">ROUND(L14*I14,0)</f>
        <v>0</v>
      </c>
      <c r="O14" s="27">
        <f t="shared" ref="O14:O23" si="5">ROUND(L14+N14+M14,0)</f>
        <v>0</v>
      </c>
    </row>
    <row r="15" spans="1:15" s="9" customFormat="1" ht="117.75" customHeight="1" x14ac:dyDescent="0.2">
      <c r="A15" s="26">
        <f>1+A14</f>
        <v>2</v>
      </c>
      <c r="B15" s="46" t="s">
        <v>52</v>
      </c>
      <c r="C15" s="12"/>
      <c r="D15" s="44">
        <v>2</v>
      </c>
      <c r="E15" s="44" t="s">
        <v>50</v>
      </c>
      <c r="F15" s="13"/>
      <c r="G15" s="11">
        <v>0</v>
      </c>
      <c r="H15" s="1">
        <f t="shared" ref="H15:H23" si="6">+ROUND(F15*G15,0)</f>
        <v>0</v>
      </c>
      <c r="I15" s="11">
        <v>0</v>
      </c>
      <c r="J15" s="1">
        <f t="shared" si="0"/>
        <v>0</v>
      </c>
      <c r="K15" s="1">
        <f t="shared" si="1"/>
        <v>0</v>
      </c>
      <c r="L15" s="1">
        <f t="shared" si="2"/>
        <v>0</v>
      </c>
      <c r="M15" s="1">
        <f t="shared" si="3"/>
        <v>0</v>
      </c>
      <c r="N15" s="1">
        <f t="shared" si="4"/>
        <v>0</v>
      </c>
      <c r="O15" s="27">
        <f t="shared" si="5"/>
        <v>0</v>
      </c>
    </row>
    <row r="16" spans="1:15" s="9" customFormat="1" ht="117.75" customHeight="1" x14ac:dyDescent="0.2">
      <c r="A16" s="26">
        <f t="shared" ref="A16:A23" si="7">1+A15</f>
        <v>3</v>
      </c>
      <c r="B16" s="46" t="s">
        <v>53</v>
      </c>
      <c r="C16" s="12"/>
      <c r="D16" s="44">
        <v>2</v>
      </c>
      <c r="E16" s="44" t="s">
        <v>50</v>
      </c>
      <c r="F16" s="13"/>
      <c r="G16" s="11">
        <v>0</v>
      </c>
      <c r="H16" s="1">
        <f t="shared" si="6"/>
        <v>0</v>
      </c>
      <c r="I16" s="11">
        <v>0</v>
      </c>
      <c r="J16" s="1">
        <f t="shared" si="0"/>
        <v>0</v>
      </c>
      <c r="K16" s="1">
        <f t="shared" si="1"/>
        <v>0</v>
      </c>
      <c r="L16" s="1">
        <f t="shared" si="2"/>
        <v>0</v>
      </c>
      <c r="M16" s="1">
        <f t="shared" si="3"/>
        <v>0</v>
      </c>
      <c r="N16" s="1">
        <f t="shared" si="4"/>
        <v>0</v>
      </c>
      <c r="O16" s="27">
        <f t="shared" si="5"/>
        <v>0</v>
      </c>
    </row>
    <row r="17" spans="1:15" s="9" customFormat="1" ht="117.75" customHeight="1" x14ac:dyDescent="0.2">
      <c r="A17" s="26">
        <f t="shared" si="7"/>
        <v>4</v>
      </c>
      <c r="B17" s="46" t="s">
        <v>54</v>
      </c>
      <c r="C17" s="12"/>
      <c r="D17" s="44">
        <v>10</v>
      </c>
      <c r="E17" s="44" t="s">
        <v>50</v>
      </c>
      <c r="F17" s="13"/>
      <c r="G17" s="11">
        <v>0</v>
      </c>
      <c r="H17" s="1">
        <f t="shared" si="6"/>
        <v>0</v>
      </c>
      <c r="I17" s="11">
        <v>0</v>
      </c>
      <c r="J17" s="1">
        <f t="shared" si="0"/>
        <v>0</v>
      </c>
      <c r="K17" s="1">
        <f t="shared" si="1"/>
        <v>0</v>
      </c>
      <c r="L17" s="1">
        <f t="shared" si="2"/>
        <v>0</v>
      </c>
      <c r="M17" s="1">
        <f t="shared" si="3"/>
        <v>0</v>
      </c>
      <c r="N17" s="1">
        <f t="shared" si="4"/>
        <v>0</v>
      </c>
      <c r="O17" s="27">
        <f t="shared" si="5"/>
        <v>0</v>
      </c>
    </row>
    <row r="18" spans="1:15" s="9" customFormat="1" ht="117.75" customHeight="1" x14ac:dyDescent="0.2">
      <c r="A18" s="26">
        <f t="shared" si="7"/>
        <v>5</v>
      </c>
      <c r="B18" s="46" t="s">
        <v>55</v>
      </c>
      <c r="C18" s="12"/>
      <c r="D18" s="44">
        <v>6</v>
      </c>
      <c r="E18" s="44" t="s">
        <v>50</v>
      </c>
      <c r="F18" s="13"/>
      <c r="G18" s="11">
        <v>0</v>
      </c>
      <c r="H18" s="1">
        <f t="shared" si="6"/>
        <v>0</v>
      </c>
      <c r="I18" s="11">
        <v>0</v>
      </c>
      <c r="J18" s="1">
        <f t="shared" si="0"/>
        <v>0</v>
      </c>
      <c r="K18" s="1">
        <f t="shared" si="1"/>
        <v>0</v>
      </c>
      <c r="L18" s="1">
        <f t="shared" si="2"/>
        <v>0</v>
      </c>
      <c r="M18" s="1">
        <f t="shared" si="3"/>
        <v>0</v>
      </c>
      <c r="N18" s="1">
        <f t="shared" si="4"/>
        <v>0</v>
      </c>
      <c r="O18" s="27">
        <f t="shared" si="5"/>
        <v>0</v>
      </c>
    </row>
    <row r="19" spans="1:15" s="9" customFormat="1" ht="151.5" customHeight="1" x14ac:dyDescent="0.2">
      <c r="A19" s="26">
        <f t="shared" si="7"/>
        <v>6</v>
      </c>
      <c r="B19" s="46" t="s">
        <v>56</v>
      </c>
      <c r="C19" s="12"/>
      <c r="D19" s="44">
        <v>5</v>
      </c>
      <c r="E19" s="44" t="s">
        <v>50</v>
      </c>
      <c r="F19" s="13"/>
      <c r="G19" s="11">
        <v>0</v>
      </c>
      <c r="H19" s="1">
        <f t="shared" si="6"/>
        <v>0</v>
      </c>
      <c r="I19" s="11">
        <v>0</v>
      </c>
      <c r="J19" s="1">
        <f t="shared" si="0"/>
        <v>0</v>
      </c>
      <c r="K19" s="1">
        <f t="shared" si="1"/>
        <v>0</v>
      </c>
      <c r="L19" s="1">
        <f t="shared" si="2"/>
        <v>0</v>
      </c>
      <c r="M19" s="1">
        <f t="shared" si="3"/>
        <v>0</v>
      </c>
      <c r="N19" s="1">
        <f t="shared" si="4"/>
        <v>0</v>
      </c>
      <c r="O19" s="27">
        <f t="shared" si="5"/>
        <v>0</v>
      </c>
    </row>
    <row r="20" spans="1:15" s="9" customFormat="1" ht="180" customHeight="1" x14ac:dyDescent="0.2">
      <c r="A20" s="26">
        <f t="shared" si="7"/>
        <v>7</v>
      </c>
      <c r="B20" s="46" t="s">
        <v>57</v>
      </c>
      <c r="C20" s="12"/>
      <c r="D20" s="44">
        <v>10</v>
      </c>
      <c r="E20" s="44" t="s">
        <v>50</v>
      </c>
      <c r="F20" s="13"/>
      <c r="G20" s="11">
        <v>0</v>
      </c>
      <c r="H20" s="1">
        <f t="shared" si="6"/>
        <v>0</v>
      </c>
      <c r="I20" s="11">
        <v>0</v>
      </c>
      <c r="J20" s="1">
        <f t="shared" si="0"/>
        <v>0</v>
      </c>
      <c r="K20" s="1">
        <f t="shared" si="1"/>
        <v>0</v>
      </c>
      <c r="L20" s="1">
        <f t="shared" si="2"/>
        <v>0</v>
      </c>
      <c r="M20" s="1">
        <f t="shared" si="3"/>
        <v>0</v>
      </c>
      <c r="N20" s="1">
        <f t="shared" si="4"/>
        <v>0</v>
      </c>
      <c r="O20" s="27">
        <f t="shared" si="5"/>
        <v>0</v>
      </c>
    </row>
    <row r="21" spans="1:15" s="9" customFormat="1" ht="156.75" customHeight="1" x14ac:dyDescent="0.2">
      <c r="A21" s="26">
        <f t="shared" si="7"/>
        <v>8</v>
      </c>
      <c r="B21" s="46" t="s">
        <v>58</v>
      </c>
      <c r="C21" s="12"/>
      <c r="D21" s="44">
        <v>8</v>
      </c>
      <c r="E21" s="44" t="s">
        <v>50</v>
      </c>
      <c r="F21" s="13"/>
      <c r="G21" s="11">
        <v>0</v>
      </c>
      <c r="H21" s="1">
        <f t="shared" si="6"/>
        <v>0</v>
      </c>
      <c r="I21" s="11">
        <v>0</v>
      </c>
      <c r="J21" s="1">
        <f t="shared" si="0"/>
        <v>0</v>
      </c>
      <c r="K21" s="1">
        <f t="shared" si="1"/>
        <v>0</v>
      </c>
      <c r="L21" s="1">
        <f t="shared" si="2"/>
        <v>0</v>
      </c>
      <c r="M21" s="1">
        <f t="shared" si="3"/>
        <v>0</v>
      </c>
      <c r="N21" s="1">
        <f t="shared" si="4"/>
        <v>0</v>
      </c>
      <c r="O21" s="27">
        <f t="shared" si="5"/>
        <v>0</v>
      </c>
    </row>
    <row r="22" spans="1:15" s="9" customFormat="1" ht="128.25" customHeight="1" x14ac:dyDescent="0.2">
      <c r="A22" s="26">
        <f t="shared" si="7"/>
        <v>9</v>
      </c>
      <c r="B22" s="46" t="s">
        <v>59</v>
      </c>
      <c r="C22" s="12"/>
      <c r="D22" s="44">
        <v>1</v>
      </c>
      <c r="E22" s="44" t="s">
        <v>50</v>
      </c>
      <c r="F22" s="13"/>
      <c r="G22" s="11">
        <v>0</v>
      </c>
      <c r="H22" s="1">
        <f t="shared" si="6"/>
        <v>0</v>
      </c>
      <c r="I22" s="11">
        <v>0</v>
      </c>
      <c r="J22" s="1">
        <f t="shared" si="0"/>
        <v>0</v>
      </c>
      <c r="K22" s="1">
        <f t="shared" si="1"/>
        <v>0</v>
      </c>
      <c r="L22" s="1">
        <f t="shared" si="2"/>
        <v>0</v>
      </c>
      <c r="M22" s="1">
        <f t="shared" si="3"/>
        <v>0</v>
      </c>
      <c r="N22" s="1">
        <f t="shared" si="4"/>
        <v>0</v>
      </c>
      <c r="O22" s="27">
        <f t="shared" si="5"/>
        <v>0</v>
      </c>
    </row>
    <row r="23" spans="1:15" s="9" customFormat="1" ht="117.75" customHeight="1" thickBot="1" x14ac:dyDescent="0.25">
      <c r="A23" s="26">
        <f t="shared" si="7"/>
        <v>10</v>
      </c>
      <c r="B23" s="46" t="s">
        <v>60</v>
      </c>
      <c r="C23" s="12"/>
      <c r="D23" s="44">
        <v>1</v>
      </c>
      <c r="E23" s="44" t="s">
        <v>61</v>
      </c>
      <c r="F23" s="13"/>
      <c r="G23" s="11">
        <v>0</v>
      </c>
      <c r="H23" s="1">
        <f t="shared" si="6"/>
        <v>0</v>
      </c>
      <c r="I23" s="11">
        <v>0</v>
      </c>
      <c r="J23" s="1">
        <f t="shared" si="0"/>
        <v>0</v>
      </c>
      <c r="K23" s="1">
        <f t="shared" si="1"/>
        <v>0</v>
      </c>
      <c r="L23" s="1">
        <f t="shared" si="2"/>
        <v>0</v>
      </c>
      <c r="M23" s="1">
        <f t="shared" si="3"/>
        <v>0</v>
      </c>
      <c r="N23" s="1">
        <f t="shared" si="4"/>
        <v>0</v>
      </c>
      <c r="O23" s="27">
        <f t="shared" si="5"/>
        <v>0</v>
      </c>
    </row>
    <row r="24" spans="1:15" s="9" customFormat="1" ht="42" customHeight="1" thickBot="1" x14ac:dyDescent="0.3">
      <c r="A24" s="80" t="s">
        <v>25</v>
      </c>
      <c r="B24" s="81"/>
      <c r="C24" s="81"/>
      <c r="D24" s="81"/>
      <c r="E24" s="81"/>
      <c r="F24" s="81"/>
      <c r="G24" s="81"/>
      <c r="H24" s="81"/>
      <c r="I24" s="81"/>
      <c r="J24" s="81"/>
      <c r="K24" s="81"/>
      <c r="L24" s="53" t="s">
        <v>26</v>
      </c>
      <c r="M24" s="54"/>
      <c r="N24" s="54"/>
      <c r="O24" s="35">
        <f>SUMIF(G:G,0%,L:L)+SUMIF(G:G,"",L:L)</f>
        <v>0</v>
      </c>
    </row>
    <row r="25" spans="1:15" s="9" customFormat="1" ht="39" customHeight="1" x14ac:dyDescent="0.25">
      <c r="A25" s="59" t="s">
        <v>47</v>
      </c>
      <c r="B25" s="60"/>
      <c r="C25" s="60"/>
      <c r="D25" s="60"/>
      <c r="E25" s="60"/>
      <c r="F25" s="60"/>
      <c r="G25" s="60"/>
      <c r="H25" s="60"/>
      <c r="I25" s="60"/>
      <c r="J25" s="60"/>
      <c r="K25" s="61"/>
      <c r="L25" s="51" t="s">
        <v>27</v>
      </c>
      <c r="M25" s="52"/>
      <c r="N25" s="52"/>
      <c r="O25" s="36">
        <f>SUMIF(G:G,5%,L:L)</f>
        <v>0</v>
      </c>
    </row>
    <row r="26" spans="1:15" s="9" customFormat="1" ht="30" customHeight="1" x14ac:dyDescent="0.25">
      <c r="A26" s="62"/>
      <c r="B26" s="63"/>
      <c r="C26" s="63"/>
      <c r="D26" s="63"/>
      <c r="E26" s="63"/>
      <c r="F26" s="63"/>
      <c r="G26" s="63"/>
      <c r="H26" s="63"/>
      <c r="I26" s="63"/>
      <c r="J26" s="63"/>
      <c r="K26" s="64"/>
      <c r="L26" s="51" t="s">
        <v>28</v>
      </c>
      <c r="M26" s="52"/>
      <c r="N26" s="52"/>
      <c r="O26" s="36">
        <f>SUMIF(G:G,19%,L:L)</f>
        <v>0</v>
      </c>
    </row>
    <row r="27" spans="1:15" s="9" customFormat="1" ht="30" customHeight="1" x14ac:dyDescent="0.25">
      <c r="A27" s="62"/>
      <c r="B27" s="63"/>
      <c r="C27" s="63"/>
      <c r="D27" s="63"/>
      <c r="E27" s="63"/>
      <c r="F27" s="63"/>
      <c r="G27" s="63"/>
      <c r="H27" s="63"/>
      <c r="I27" s="63"/>
      <c r="J27" s="63"/>
      <c r="K27" s="64"/>
      <c r="L27" s="49" t="s">
        <v>21</v>
      </c>
      <c r="M27" s="50"/>
      <c r="N27" s="50"/>
      <c r="O27" s="37">
        <f>SUM(O24:O26)</f>
        <v>0</v>
      </c>
    </row>
    <row r="28" spans="1:15" s="9" customFormat="1" ht="30" customHeight="1" x14ac:dyDescent="0.25">
      <c r="A28" s="62"/>
      <c r="B28" s="63"/>
      <c r="C28" s="63"/>
      <c r="D28" s="63"/>
      <c r="E28" s="63"/>
      <c r="F28" s="63"/>
      <c r="G28" s="63"/>
      <c r="H28" s="63"/>
      <c r="I28" s="63"/>
      <c r="J28" s="63"/>
      <c r="K28" s="64"/>
      <c r="L28" s="47" t="s">
        <v>29</v>
      </c>
      <c r="M28" s="48"/>
      <c r="N28" s="48"/>
      <c r="O28" s="38">
        <f>SUMIF(G:G,5%,M:M)</f>
        <v>0</v>
      </c>
    </row>
    <row r="29" spans="1:15" s="9" customFormat="1" ht="30" customHeight="1" x14ac:dyDescent="0.25">
      <c r="A29" s="62"/>
      <c r="B29" s="63"/>
      <c r="C29" s="63"/>
      <c r="D29" s="63"/>
      <c r="E29" s="63"/>
      <c r="F29" s="63"/>
      <c r="G29" s="63"/>
      <c r="H29" s="63"/>
      <c r="I29" s="63"/>
      <c r="J29" s="63"/>
      <c r="K29" s="64"/>
      <c r="L29" s="47" t="s">
        <v>30</v>
      </c>
      <c r="M29" s="48"/>
      <c r="N29" s="48"/>
      <c r="O29" s="38">
        <f>SUMIF(G:G,19%,M:M)</f>
        <v>0</v>
      </c>
    </row>
    <row r="30" spans="1:15" s="9" customFormat="1" ht="30" customHeight="1" x14ac:dyDescent="0.25">
      <c r="A30" s="62"/>
      <c r="B30" s="63"/>
      <c r="C30" s="63"/>
      <c r="D30" s="63"/>
      <c r="E30" s="63"/>
      <c r="F30" s="63"/>
      <c r="G30" s="63"/>
      <c r="H30" s="63"/>
      <c r="I30" s="63"/>
      <c r="J30" s="63"/>
      <c r="K30" s="64"/>
      <c r="L30" s="49" t="s">
        <v>31</v>
      </c>
      <c r="M30" s="50"/>
      <c r="N30" s="50"/>
      <c r="O30" s="37">
        <f>SUM(O28:O29)</f>
        <v>0</v>
      </c>
    </row>
    <row r="31" spans="1:15" s="9" customFormat="1" ht="30" customHeight="1" x14ac:dyDescent="0.25">
      <c r="A31" s="62"/>
      <c r="B31" s="63"/>
      <c r="C31" s="63"/>
      <c r="D31" s="63"/>
      <c r="E31" s="63"/>
      <c r="F31" s="63"/>
      <c r="G31" s="63"/>
      <c r="H31" s="63"/>
      <c r="I31" s="63"/>
      <c r="J31" s="63"/>
      <c r="K31" s="64"/>
      <c r="L31" s="51" t="s">
        <v>32</v>
      </c>
      <c r="M31" s="52"/>
      <c r="N31" s="52"/>
      <c r="O31" s="36">
        <f>SUMIF(I:I,8%,N:N)</f>
        <v>0</v>
      </c>
    </row>
    <row r="32" spans="1:15" s="9" customFormat="1" ht="37.5" customHeight="1" x14ac:dyDescent="0.25">
      <c r="A32" s="62"/>
      <c r="B32" s="63"/>
      <c r="C32" s="63"/>
      <c r="D32" s="63"/>
      <c r="E32" s="63"/>
      <c r="F32" s="63"/>
      <c r="G32" s="63"/>
      <c r="H32" s="63"/>
      <c r="I32" s="63"/>
      <c r="J32" s="63"/>
      <c r="K32" s="64"/>
      <c r="L32" s="57" t="s">
        <v>33</v>
      </c>
      <c r="M32" s="58"/>
      <c r="N32" s="58"/>
      <c r="O32" s="37">
        <f>SUM(O31)</f>
        <v>0</v>
      </c>
    </row>
    <row r="33" spans="1:17" s="9" customFormat="1" ht="32.25" customHeight="1" thickBot="1" x14ac:dyDescent="0.3">
      <c r="A33" s="65"/>
      <c r="B33" s="66"/>
      <c r="C33" s="66"/>
      <c r="D33" s="66"/>
      <c r="E33" s="66"/>
      <c r="F33" s="66"/>
      <c r="G33" s="66"/>
      <c r="H33" s="66"/>
      <c r="I33" s="66"/>
      <c r="J33" s="66"/>
      <c r="K33" s="67"/>
      <c r="L33" s="55" t="s">
        <v>34</v>
      </c>
      <c r="M33" s="56"/>
      <c r="N33" s="56"/>
      <c r="O33" s="39">
        <f>+O27+O30+O32</f>
        <v>0</v>
      </c>
    </row>
    <row r="35" spans="1:17" ht="50.1" customHeight="1" thickBot="1" x14ac:dyDescent="0.3">
      <c r="B35" s="71"/>
      <c r="C35" s="71"/>
    </row>
    <row r="36" spans="1:17" x14ac:dyDescent="0.25">
      <c r="B36" s="92" t="s">
        <v>35</v>
      </c>
      <c r="C36" s="92"/>
    </row>
    <row r="37" spans="1:17" ht="15" customHeight="1" x14ac:dyDescent="0.25">
      <c r="M37" s="41"/>
      <c r="N37" s="42"/>
      <c r="O37" s="43"/>
    </row>
    <row r="38" spans="1:17" ht="15.75" customHeight="1" x14ac:dyDescent="0.25">
      <c r="M38" s="41"/>
      <c r="N38" s="42"/>
      <c r="O38" s="43"/>
    </row>
    <row r="39" spans="1:17" ht="15" customHeight="1" x14ac:dyDescent="0.25">
      <c r="A39" s="10" t="s">
        <v>36</v>
      </c>
      <c r="M39" s="41"/>
      <c r="N39" s="42"/>
      <c r="O39" s="43"/>
    </row>
    <row r="40" spans="1:17" x14ac:dyDescent="0.25">
      <c r="A40" s="91" t="s">
        <v>37</v>
      </c>
      <c r="B40" s="91"/>
      <c r="C40" s="91"/>
      <c r="D40" s="91"/>
      <c r="E40" s="91"/>
      <c r="F40" s="91"/>
      <c r="G40" s="91"/>
      <c r="H40" s="91"/>
      <c r="I40" s="91"/>
      <c r="J40" s="91"/>
      <c r="K40" s="91"/>
      <c r="L40" s="91"/>
      <c r="M40" s="91"/>
      <c r="N40" s="91"/>
      <c r="O40" s="91"/>
      <c r="P40" s="2"/>
      <c r="Q40" s="2"/>
    </row>
    <row r="41" spans="1:17" ht="15" customHeight="1" x14ac:dyDescent="0.25">
      <c r="A41" s="90" t="s">
        <v>38</v>
      </c>
      <c r="B41" s="90"/>
      <c r="C41" s="90"/>
      <c r="D41" s="90"/>
      <c r="E41" s="90"/>
      <c r="F41" s="90"/>
      <c r="G41" s="90"/>
      <c r="H41" s="90"/>
      <c r="I41" s="90"/>
      <c r="J41" s="90"/>
      <c r="K41" s="90"/>
      <c r="L41" s="90"/>
      <c r="M41" s="90"/>
      <c r="N41" s="90"/>
      <c r="O41" s="90"/>
      <c r="P41" s="40"/>
      <c r="Q41" s="40"/>
    </row>
    <row r="42" spans="1:17" x14ac:dyDescent="0.25">
      <c r="A42" s="89" t="s">
        <v>39</v>
      </c>
      <c r="B42" s="89"/>
      <c r="C42" s="89"/>
      <c r="D42" s="89"/>
      <c r="E42" s="89"/>
      <c r="F42" s="89"/>
      <c r="G42" s="89"/>
      <c r="H42" s="89"/>
      <c r="I42" s="89"/>
      <c r="J42" s="89"/>
      <c r="K42" s="89"/>
      <c r="L42" s="89"/>
      <c r="M42" s="89"/>
      <c r="N42" s="89"/>
      <c r="O42" s="89"/>
      <c r="P42" s="5"/>
      <c r="Q42" s="5"/>
    </row>
    <row r="43" spans="1:17" x14ac:dyDescent="0.25">
      <c r="A43" s="89" t="s">
        <v>40</v>
      </c>
      <c r="B43" s="89"/>
      <c r="C43" s="89"/>
      <c r="D43" s="89"/>
      <c r="E43" s="89"/>
      <c r="F43" s="89"/>
      <c r="G43" s="89"/>
      <c r="H43" s="89"/>
      <c r="I43" s="89"/>
      <c r="J43" s="89"/>
      <c r="K43" s="89"/>
      <c r="L43" s="89"/>
      <c r="M43" s="89"/>
      <c r="N43" s="89"/>
      <c r="O43" s="89"/>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Kb2cV3gsp8D1wptoaavSUAvfAsHj2GXjRRjCbOB4AlUQk2QKp/DQzfTBHVW/ZIFwTyDIpgX6L/HHNwraFdTIqg==" saltValue="51o6F/p8jM+NQ1vg5bj0oQ==" spinCount="100000" sheet="1" selectLockedCells="1"/>
  <mergeCells count="35">
    <mergeCell ref="A43:O43"/>
    <mergeCell ref="A42:O42"/>
    <mergeCell ref="A41:O41"/>
    <mergeCell ref="A40:O40"/>
    <mergeCell ref="B36:C36"/>
    <mergeCell ref="A2:A5"/>
    <mergeCell ref="B2:M2"/>
    <mergeCell ref="N2:O2"/>
    <mergeCell ref="B3:M3"/>
    <mergeCell ref="N3:O3"/>
    <mergeCell ref="B4:M5"/>
    <mergeCell ref="N4:O4"/>
    <mergeCell ref="N5:O5"/>
    <mergeCell ref="M11:N11"/>
    <mergeCell ref="M9:N9"/>
    <mergeCell ref="K9:L9"/>
    <mergeCell ref="K11:L11"/>
    <mergeCell ref="F11:I11"/>
    <mergeCell ref="A25:K33"/>
    <mergeCell ref="F9:I9"/>
    <mergeCell ref="B35:C35"/>
    <mergeCell ref="A9:B11"/>
    <mergeCell ref="D9:E9"/>
    <mergeCell ref="D11:E11"/>
    <mergeCell ref="A24:K24"/>
    <mergeCell ref="L33:N33"/>
    <mergeCell ref="L32:N32"/>
    <mergeCell ref="L31:N31"/>
    <mergeCell ref="L30:N30"/>
    <mergeCell ref="L29:N29"/>
    <mergeCell ref="L28:N28"/>
    <mergeCell ref="L27:N27"/>
    <mergeCell ref="L26:N26"/>
    <mergeCell ref="L25:N25"/>
    <mergeCell ref="L24:N2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23"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2024-06-27T21:53:52Z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