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99/4.1 DOCUMENTOS PUBLICADOS/"/>
    </mc:Choice>
  </mc:AlternateContent>
  <xr:revisionPtr revIDLastSave="20" documentId="8_{C6092C82-D82A-4EEE-AFFF-7187C2DC4B81}" xr6:coauthVersionLast="47" xr6:coauthVersionMax="47" xr10:uidLastSave="{1B6EB3BD-51C8-408C-B98A-A78F6C638C29}"/>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7" l="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15" i="7"/>
  <c r="J15" i="7"/>
  <c r="L15" i="7"/>
  <c r="M15" i="7" s="1"/>
  <c r="O33" i="7"/>
  <c r="O32" i="7"/>
  <c r="L14" i="7"/>
  <c r="M14" i="7" s="1"/>
  <c r="J14" i="7"/>
  <c r="H14" i="7"/>
  <c r="O36" i="7" l="1"/>
  <c r="O37" i="7" s="1"/>
  <c r="M21" i="7"/>
  <c r="O21" i="7" s="1"/>
  <c r="M22" i="7"/>
  <c r="O22" i="7" s="1"/>
  <c r="K30" i="7"/>
  <c r="K21" i="7"/>
  <c r="K19" i="7"/>
  <c r="N18" i="7"/>
  <c r="O18" i="7" s="1"/>
  <c r="K24" i="7"/>
  <c r="K27" i="7"/>
  <c r="N27" i="7"/>
  <c r="O27" i="7" s="1"/>
  <c r="N17" i="7"/>
  <c r="O17" i="7" s="1"/>
  <c r="K25" i="7"/>
  <c r="M29" i="7"/>
  <c r="O29" i="7" s="1"/>
  <c r="N26" i="7"/>
  <c r="O26" i="7" s="1"/>
  <c r="K20" i="7"/>
  <c r="K23" i="7"/>
  <c r="K29" i="7"/>
  <c r="K26" i="7"/>
  <c r="N28" i="7"/>
  <c r="O28" i="7" s="1"/>
  <c r="M23" i="7"/>
  <c r="O23" i="7" s="1"/>
  <c r="K18" i="7"/>
  <c r="N25" i="7"/>
  <c r="O25" i="7" s="1"/>
  <c r="K28" i="7"/>
  <c r="K17" i="7"/>
  <c r="K15" i="7"/>
  <c r="K22" i="7"/>
  <c r="K16" i="7"/>
  <c r="N20" i="7"/>
  <c r="O20" i="7" s="1"/>
  <c r="N30" i="7"/>
  <c r="O30" i="7" s="1"/>
  <c r="N16" i="7"/>
  <c r="O16" i="7" s="1"/>
  <c r="N19" i="7"/>
  <c r="O19" i="7" s="1"/>
  <c r="N24" i="7"/>
  <c r="O24" i="7" s="1"/>
  <c r="N15" i="7"/>
  <c r="O15" i="7" s="1"/>
  <c r="O31" i="7"/>
  <c r="O34" i="7" s="1"/>
  <c r="K14" i="7"/>
  <c r="O38" i="7"/>
  <c r="O39" i="7" s="1"/>
  <c r="N14" i="7"/>
  <c r="O14" i="7" s="1"/>
  <c r="O40" i="7" l="1"/>
</calcChain>
</file>

<file path=xl/sharedStrings.xml><?xml version="1.0" encoding="utf-8"?>
<sst xmlns="http://schemas.openxmlformats.org/spreadsheetml/2006/main" count="86" uniqueCount="68">
  <si>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</si>
  <si>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</si>
  <si>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</si>
  <si>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</si>
  <si>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</si>
  <si>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</si>
  <si>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</si>
  <si>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</si>
  <si>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</si>
  <si>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</si>
  <si>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</si>
  <si>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</si>
  <si>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</si>
  <si>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</si>
  <si>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</si>
  <si>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</si>
  <si>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</si>
  <si>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</si>
  <si>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</si>
  <si>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</si>
  <si>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</si>
  <si>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</si>
  <si>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</si>
  <si>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</si>
  <si>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</si>
  <si>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</si>
  <si>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</si>
  <si>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</si>
  <si>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</si>
  <si>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</si>
  <si>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</si>
  <si>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</si>
  <si>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</si>
  <si>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</si>
  <si>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</si>
  <si>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</si>
  <si>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</si>
  <si>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</si>
  <si>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</si>
  <si>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</si>
  <si>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</si>
  <si>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</si>
  <si>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</si>
  <si>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</si>
  <si>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</si>
  <si>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</si>
  <si>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</si>
  <si>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</si>
  <si>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</si>
  <si>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</si>
  <si>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r>
      <rPr>
        <sz val="11"/>
        <rFont val="Arial MT"/>
        <family val="2"/>
      </rPr>
      <t>Tarjetón de 14.4*11.9 impresos en papel bond de 75 gr. 4*0 tintas numerado de manera secuencial iniciando en 1 y así sucesivamente, para la elección del Representante de los REPRESENTANTE DE LOS PROFESORES ANTE EL CONSEJO SUPERIOR</t>
    </r>
  </si>
  <si>
    <r>
      <rPr>
        <sz val="11"/>
        <rFont val="Arial MT"/>
        <family val="2"/>
      </rPr>
      <t>Tarjetón de 14.4*11.9 impresos en papel bond de 75 gr. 4*0 tintas numerado de manera secuencial iniciando en 1 y así sucesivamente, para la elección del Representante de los REPRESENTANTE DE LOS PROFESORES ANTE EL CONSEJO ACADÉMICO</t>
    </r>
  </si>
  <si>
    <r>
      <rPr>
        <sz val="11"/>
        <rFont val="Arial MT"/>
        <family val="2"/>
      </rPr>
      <t>Tarjetón de 14.4*11.9 impresos en papel bond de 75 gr. 4*0 tintas numerado de manera secuencial iniciando en 1 y así sucesivamente, para la elección del Representante de los PROFESORES ANTE LOS CONSEJOS DE FACULTADCIENCIAS DEL DEPORTE Y LA EDUCACIÓN FÍSICA</t>
    </r>
  </si>
  <si>
    <r>
      <rPr>
        <sz val="11"/>
        <rFont val="Arial MT"/>
        <family val="2"/>
      </rPr>
      <t>Tarjetón de 14.4*11.9 impresos en papel bond de 75 gr. 4*0 tintas numerado de manera secuencial iniciando en 1 y así sucesivamente, para la elección del Representante de los PROFESORES ANTE LOS CONSEJOS DE FACULTADCIENCIAS AGROPECUARIAS</t>
    </r>
  </si>
  <si>
    <r>
      <rPr>
        <sz val="11"/>
        <rFont val="Arial MT"/>
        <family val="2"/>
      </rPr>
      <t>Tarjetón de 14.4*11.9 impresos en papel bond de 75 gr. 4*0 tintas numerado de manera secuencial iniciando en 1 y así sucesivamente, para la elección del Representante de los PROFESORES ante la COMITÉ INTERNO DE ASIGNACION Y RECONOCIMIENTO DE PUNTAJE</t>
    </r>
  </si>
  <si>
    <r>
      <rPr>
        <sz val="11"/>
        <rFont val="Arial MT"/>
        <family val="2"/>
      </rPr>
      <t>Tarjetón de 14.4*11.9 impresos en papel bond de 75 gr. 4*0 tintas numerado de manera secuencial iniciando en 1 y así sucesivamente, para la elección del Representante de PROFESORES ante la COMITÉ DEL PROFESOR</t>
    </r>
  </si>
  <si>
    <r>
      <rPr>
        <sz val="11"/>
        <rFont val="Arial MT"/>
        <family val="2"/>
      </rPr>
      <t>Tarjetón de 14.4*11.9 impresos en papel bond de 75 gr. 4*0 tintas numerado de manera secuencial iniciando en 1 y así sucesivamente, para la elección del Representante de los PROFESORES ante EL COMITÉ DE CONVIVENCIA Y CONCILIACIÓN LABORAL</t>
    </r>
  </si>
  <si>
    <r>
      <rPr>
        <sz val="11"/>
        <rFont val="Arial MT"/>
        <family val="2"/>
      </rPr>
      <t>Tarjetón de 14.4*11.9 impresos en papel bond de 75 gr. 4*0 tintas numerado de manera secuencial iniciando en 1 y así sucesivamente, para la elección del Representante de
ESTUDIANTES ANTE CONSEJO DE FACULTAD – Facultad CIENCIAS SOCIALES, HUMANIDADES Y CIENCIAS POLITICAS</t>
    </r>
  </si>
  <si>
    <r>
      <rPr>
        <sz val="11"/>
        <rFont val="Arial MT"/>
        <family val="2"/>
      </rPr>
      <t>Tarjetón de 14.4*11.9 impresos en papel bond de 75 gr. 4*0 tintas numerado de manera secuencial iniciando en 1 y así sucesivamente, para la elección del Representante de
ESTUDIANTES ante LOS CONSEJOS DE FACULTAD – FACULTAD CIENCIAS AGROPECUARIAS</t>
    </r>
  </si>
  <si>
    <r>
      <rPr>
        <sz val="11"/>
        <rFont val="Arial MT"/>
        <family val="2"/>
      </rPr>
      <t>Tarjetón de 14.4*11.9 impresos en papel bond de 75 gr. 4*0 tintas numerado de manera secuencial iniciando en 1 y así sucesivamente, para la elección del Representante de los ESTUDIANTES ANTE COMITÉ DERECHOS HUMANOS</t>
    </r>
  </si>
  <si>
    <r>
      <rPr>
        <sz val="11"/>
        <rFont val="Arial MT"/>
        <family val="2"/>
      </rPr>
      <t>Tarjetón de 14.4*11.9 impresos en papel bond de 75 gr. 4*0 tintas numerado de manera secuencial iniciando en 1 y así sucesivamente, para la elección del Representante de SEDE FUSAGASUGÁ ante el COPASST</t>
    </r>
  </si>
  <si>
    <r>
      <rPr>
        <sz val="11"/>
        <rFont val="Arial MT"/>
        <family val="2"/>
      </rPr>
      <t>Tarjetón de 14.4*11.9 impresos en papel bond de 75 gr. 4*0 tintas numerado de manera secuencial iniciando en 1 y así sucesivamente, para la elección del Representante de los SECCIONAL UBATE ante el COPASST</t>
    </r>
  </si>
  <si>
    <r>
      <rPr>
        <sz val="11"/>
        <rFont val="Arial MT"/>
        <family val="2"/>
      </rPr>
      <t>Tarjetón de 14.4*11.9 impresos en papel bond de 75 gr. 4*0 tintas numerado de manera secuencial iniciando en 1 y así sucesivamente, para la elección del Representante de la SECCIONAL GIRARDOT ante el COPASST</t>
    </r>
  </si>
  <si>
    <r>
      <rPr>
        <sz val="11"/>
        <rFont val="Arial MT"/>
        <family val="2"/>
      </rPr>
      <t>Tarjetón de 14.4*11.9 impresos en papel bond de 75 gr. 4*0 tintas numerado de manera secuencial iniciando en 1 y así sucesivamente, para la elección del Representante de la EXTENSIONES Y OFICINA ante el COPASST</t>
    </r>
  </si>
  <si>
    <r>
      <rPr>
        <sz val="11"/>
        <rFont val="Arial MT"/>
        <family val="2"/>
      </rPr>
      <t>Tarjetón de 14.4*11.9 impresos en papel bond de 75 gr. 4*0 tintas numerado de manera secuencial iniciando en 1 y así sucesivamente, para la elección del Representante de la LOS EMPLEADOS DE CARRERA ante la COMISION DE CARRERA ADMINISTRATIVA</t>
    </r>
  </si>
  <si>
    <r>
      <rPr>
        <sz val="11"/>
        <rFont val="Arial MT"/>
        <family val="2"/>
      </rPr>
      <t>Tarjetón de 14.4*11.9 impresos en papel bond de 75 gr. 4*0 tintas numerado de manera secuencial iniciando en 1 y así sucesivamente, para la elección del Representante Principal y suplente de PROFESORES INVESTIGADORES ANTE EL COMITÉ DE INVESTIGACIÓN</t>
    </r>
  </si>
  <si>
    <r>
      <rPr>
        <sz val="11"/>
        <rFont val="Arial MT"/>
        <family val="2"/>
      </rPr>
      <t>Tarjetón de 14.4*11.9 impresos en papel bond de 75 gr. 4*0 tintas numerado de manera secuencial iniciando en 1 y así sucesivamente, para la elección del Representante Principal y uplente de ESTUDIANTES INVESTIGADORES ANTE EL COMITÉ DE INVESTIGACIÓN</t>
    </r>
  </si>
  <si>
    <t xml:space="preserve">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</si>
</sst>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1"/>
      <name val="Arial MT"/>
    </font>
    <font>
      <sz val="11"/>
      <name val="Arial MT"/>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2" fillId="0" borderId="26" xfId="0" applyFont="1" applyBorder="1" applyAlignment="1">
      <alignment horizontal="left" vertical="center" wrapText="1"/>
    </xf>
    <xf numFmtId="0" fontId="0" fillId="0" borderId="26" xfId="0"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6"/>
  <sheetViews>
    <sheetView showGridLines="0" tabSelected="1" zoomScale="70" zoomScaleNormal="70" zoomScaleSheetLayoutView="70" zoomScalePageLayoutView="55" workbookViewId="0">
      <selection activeCell="I30" sqref="I30"/>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3</v>
      </c>
      <c r="O3" s="52"/>
    </row>
    <row r="4" spans="1:15" ht="16.5" customHeight="1" x14ac:dyDescent="0.25">
      <c r="A4" s="50"/>
      <c r="B4" s="51" t="s">
        <v>4</v>
      </c>
      <c r="C4" s="51"/>
      <c r="D4" s="51"/>
      <c r="E4" s="51"/>
      <c r="F4" s="51"/>
      <c r="G4" s="51"/>
      <c r="H4" s="51"/>
      <c r="I4" s="51"/>
      <c r="J4" s="51"/>
      <c r="K4" s="51"/>
      <c r="L4" s="51"/>
      <c r="M4" s="51"/>
      <c r="N4" s="52" t="s">
        <v>5</v>
      </c>
      <c r="O4" s="52"/>
    </row>
    <row r="5" spans="1:15" ht="15" customHeight="1" x14ac:dyDescent="0.25">
      <c r="A5" s="50"/>
      <c r="B5" s="51"/>
      <c r="C5" s="51"/>
      <c r="D5" s="51"/>
      <c r="E5" s="51"/>
      <c r="F5" s="51"/>
      <c r="G5" s="51"/>
      <c r="H5" s="51"/>
      <c r="I5" s="51"/>
      <c r="J5" s="51"/>
      <c r="K5" s="51"/>
      <c r="L5" s="51"/>
      <c r="M5" s="51"/>
      <c r="N5" s="52" t="s">
        <v>6</v>
      </c>
      <c r="O5" s="52"/>
    </row>
    <row r="7" spans="1:15" x14ac:dyDescent="0.25">
      <c r="A7" s="5" t="s">
        <v>7</v>
      </c>
    </row>
    <row r="8" spans="1:15" ht="9.9499999999999993" customHeight="1" x14ac:dyDescent="0.25">
      <c r="A8" s="6"/>
    </row>
    <row r="9" spans="1:15" ht="30" customHeight="1" x14ac:dyDescent="0.25">
      <c r="A9" s="72" t="s">
        <v>8</v>
      </c>
      <c r="B9" s="73"/>
      <c r="D9" s="57" t="s">
        <v>9</v>
      </c>
      <c r="E9" s="58"/>
      <c r="F9" s="59"/>
      <c r="G9" s="60"/>
      <c r="H9" s="60"/>
      <c r="I9" s="61"/>
      <c r="K9" s="57" t="s">
        <v>10</v>
      </c>
      <c r="L9" s="58"/>
      <c r="M9" s="55"/>
      <c r="N9" s="56"/>
    </row>
    <row r="10" spans="1:15" ht="8.25" customHeight="1" x14ac:dyDescent="0.25">
      <c r="A10" s="74"/>
      <c r="B10" s="75"/>
      <c r="C10" s="7"/>
      <c r="E10" s="8"/>
      <c r="F10" s="8"/>
      <c r="M10" s="8"/>
      <c r="N10" s="2"/>
    </row>
    <row r="11" spans="1:15" ht="30" customHeight="1" x14ac:dyDescent="0.25">
      <c r="A11" s="76"/>
      <c r="B11" s="77"/>
      <c r="D11" s="57" t="s">
        <v>11</v>
      </c>
      <c r="E11" s="58"/>
      <c r="F11" s="59"/>
      <c r="G11" s="60"/>
      <c r="H11" s="60"/>
      <c r="I11" s="61"/>
      <c r="K11" s="57" t="s">
        <v>12</v>
      </c>
      <c r="L11" s="58"/>
      <c r="M11" s="53"/>
      <c r="N11" s="54"/>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91.5" customHeight="1" x14ac:dyDescent="0.25">
      <c r="A14" s="28">
        <v>1</v>
      </c>
      <c r="B14" s="92" t="s">
        <v>50</v>
      </c>
      <c r="C14" s="13"/>
      <c r="D14" s="10">
        <v>1</v>
      </c>
      <c r="E14" s="14" t="s">
        <v>67</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91.5" customHeight="1" x14ac:dyDescent="0.25">
      <c r="A15" s="28">
        <v>2</v>
      </c>
      <c r="B15" s="92" t="s">
        <v>51</v>
      </c>
      <c r="C15" s="13"/>
      <c r="D15" s="10">
        <v>1</v>
      </c>
      <c r="E15" s="14" t="s">
        <v>67</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91.5" customHeight="1" x14ac:dyDescent="0.25">
      <c r="A16" s="28">
        <v>3</v>
      </c>
      <c r="B16" s="92" t="s">
        <v>52</v>
      </c>
      <c r="C16" s="13"/>
      <c r="D16" s="10">
        <v>1</v>
      </c>
      <c r="E16" s="14" t="s">
        <v>67</v>
      </c>
      <c r="F16" s="15"/>
      <c r="G16" s="12"/>
      <c r="H16" s="1">
        <f t="shared" ref="H16:H30" si="13">+ROUND(F16*G16,0)</f>
        <v>0</v>
      </c>
      <c r="I16" s="12"/>
      <c r="J16" s="1">
        <f t="shared" ref="J16:J30" si="14">ROUND(F16*I16,0)</f>
        <v>0</v>
      </c>
      <c r="K16" s="1">
        <f t="shared" ref="K16:K30" si="15">ROUND(F16+H16+J16,0)</f>
        <v>0</v>
      </c>
      <c r="L16" s="1">
        <f t="shared" ref="L16:L30" si="16">ROUND(F16*D16,0)</f>
        <v>0</v>
      </c>
      <c r="M16" s="1">
        <f t="shared" ref="M16:M30" si="17">ROUND(L16*G16,0)</f>
        <v>0</v>
      </c>
      <c r="N16" s="1">
        <f t="shared" ref="N16:N30" si="18">ROUND(L16*I16,0)</f>
        <v>0</v>
      </c>
      <c r="O16" s="29">
        <f t="shared" ref="O16:O30" si="19">ROUND(L16+N16+M16,0)</f>
        <v>0</v>
      </c>
    </row>
    <row r="17" spans="1:15" s="9" customFormat="1" ht="91.5" customHeight="1" x14ac:dyDescent="0.25">
      <c r="A17" s="28">
        <v>4</v>
      </c>
      <c r="B17" s="92" t="s">
        <v>53</v>
      </c>
      <c r="C17" s="13"/>
      <c r="D17" s="10">
        <v>1</v>
      </c>
      <c r="E17" s="14" t="s">
        <v>67</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91.5" customHeight="1" x14ac:dyDescent="0.25">
      <c r="A18" s="28">
        <v>5</v>
      </c>
      <c r="B18" s="92" t="s">
        <v>54</v>
      </c>
      <c r="C18" s="13"/>
      <c r="D18" s="10">
        <v>1</v>
      </c>
      <c r="E18" s="14" t="s">
        <v>67</v>
      </c>
      <c r="F18" s="15"/>
      <c r="G18" s="12"/>
      <c r="H18" s="1">
        <f t="shared" si="13"/>
        <v>0</v>
      </c>
      <c r="I18" s="12"/>
      <c r="J18" s="1">
        <f t="shared" si="14"/>
        <v>0</v>
      </c>
      <c r="K18" s="1">
        <f t="shared" si="15"/>
        <v>0</v>
      </c>
      <c r="L18" s="1">
        <f t="shared" si="16"/>
        <v>0</v>
      </c>
      <c r="M18" s="1">
        <f t="shared" si="17"/>
        <v>0</v>
      </c>
      <c r="N18" s="1">
        <f t="shared" si="18"/>
        <v>0</v>
      </c>
      <c r="O18" s="29">
        <f t="shared" si="19"/>
        <v>0</v>
      </c>
    </row>
    <row r="19" spans="1:15" s="9" customFormat="1" ht="91.5" customHeight="1" x14ac:dyDescent="0.25">
      <c r="A19" s="28">
        <v>6</v>
      </c>
      <c r="B19" s="92" t="s">
        <v>55</v>
      </c>
      <c r="C19" s="13"/>
      <c r="D19" s="10">
        <v>1</v>
      </c>
      <c r="E19" s="14" t="s">
        <v>67</v>
      </c>
      <c r="F19" s="15"/>
      <c r="G19" s="12"/>
      <c r="H19" s="1">
        <f t="shared" si="13"/>
        <v>0</v>
      </c>
      <c r="I19" s="12"/>
      <c r="J19" s="1">
        <f t="shared" si="14"/>
        <v>0</v>
      </c>
      <c r="K19" s="1">
        <f t="shared" si="15"/>
        <v>0</v>
      </c>
      <c r="L19" s="1">
        <f t="shared" si="16"/>
        <v>0</v>
      </c>
      <c r="M19" s="1">
        <f t="shared" si="17"/>
        <v>0</v>
      </c>
      <c r="N19" s="1">
        <f t="shared" si="18"/>
        <v>0</v>
      </c>
      <c r="O19" s="29">
        <f t="shared" si="19"/>
        <v>0</v>
      </c>
    </row>
    <row r="20" spans="1:15" s="9" customFormat="1" ht="91.5" customHeight="1" x14ac:dyDescent="0.25">
      <c r="A20" s="28">
        <v>7</v>
      </c>
      <c r="B20" s="92" t="s">
        <v>56</v>
      </c>
      <c r="C20" s="13"/>
      <c r="D20" s="10">
        <v>1</v>
      </c>
      <c r="E20" s="14" t="s">
        <v>67</v>
      </c>
      <c r="F20" s="15"/>
      <c r="G20" s="12"/>
      <c r="H20" s="1">
        <f t="shared" si="13"/>
        <v>0</v>
      </c>
      <c r="I20" s="12"/>
      <c r="J20" s="1">
        <f t="shared" si="14"/>
        <v>0</v>
      </c>
      <c r="K20" s="1">
        <f t="shared" si="15"/>
        <v>0</v>
      </c>
      <c r="L20" s="1">
        <f t="shared" si="16"/>
        <v>0</v>
      </c>
      <c r="M20" s="1">
        <f t="shared" si="17"/>
        <v>0</v>
      </c>
      <c r="N20" s="1">
        <f t="shared" si="18"/>
        <v>0</v>
      </c>
      <c r="O20" s="29">
        <f t="shared" si="19"/>
        <v>0</v>
      </c>
    </row>
    <row r="21" spans="1:15" s="9" customFormat="1" ht="91.5" customHeight="1" x14ac:dyDescent="0.25">
      <c r="A21" s="28">
        <v>8</v>
      </c>
      <c r="B21" s="93" t="s">
        <v>57</v>
      </c>
      <c r="C21" s="13"/>
      <c r="D21" s="10">
        <v>1</v>
      </c>
      <c r="E21" s="14" t="s">
        <v>67</v>
      </c>
      <c r="F21" s="15"/>
      <c r="G21" s="12"/>
      <c r="H21" s="1">
        <f t="shared" si="13"/>
        <v>0</v>
      </c>
      <c r="I21" s="12"/>
      <c r="J21" s="1">
        <f t="shared" si="14"/>
        <v>0</v>
      </c>
      <c r="K21" s="1">
        <f t="shared" si="15"/>
        <v>0</v>
      </c>
      <c r="L21" s="1">
        <f t="shared" si="16"/>
        <v>0</v>
      </c>
      <c r="M21" s="1">
        <f t="shared" si="17"/>
        <v>0</v>
      </c>
      <c r="N21" s="1">
        <f t="shared" si="18"/>
        <v>0</v>
      </c>
      <c r="O21" s="29">
        <f t="shared" si="19"/>
        <v>0</v>
      </c>
    </row>
    <row r="22" spans="1:15" s="9" customFormat="1" ht="91.5" customHeight="1" x14ac:dyDescent="0.25">
      <c r="A22" s="28">
        <v>9</v>
      </c>
      <c r="B22" s="93" t="s">
        <v>58</v>
      </c>
      <c r="C22" s="13"/>
      <c r="D22" s="10">
        <v>1</v>
      </c>
      <c r="E22" s="14" t="s">
        <v>67</v>
      </c>
      <c r="F22" s="15"/>
      <c r="G22" s="12"/>
      <c r="H22" s="1">
        <f t="shared" si="13"/>
        <v>0</v>
      </c>
      <c r="I22" s="12"/>
      <c r="J22" s="1">
        <f t="shared" si="14"/>
        <v>0</v>
      </c>
      <c r="K22" s="1">
        <f t="shared" si="15"/>
        <v>0</v>
      </c>
      <c r="L22" s="1">
        <f t="shared" si="16"/>
        <v>0</v>
      </c>
      <c r="M22" s="1">
        <f t="shared" si="17"/>
        <v>0</v>
      </c>
      <c r="N22" s="1">
        <f t="shared" si="18"/>
        <v>0</v>
      </c>
      <c r="O22" s="29">
        <f t="shared" si="19"/>
        <v>0</v>
      </c>
    </row>
    <row r="23" spans="1:15" s="9" customFormat="1" ht="91.5" customHeight="1" x14ac:dyDescent="0.25">
      <c r="A23" s="28">
        <v>10</v>
      </c>
      <c r="B23" s="92" t="s">
        <v>59</v>
      </c>
      <c r="C23" s="13"/>
      <c r="D23" s="10">
        <v>1</v>
      </c>
      <c r="E23" s="14" t="s">
        <v>67</v>
      </c>
      <c r="F23" s="15"/>
      <c r="G23" s="12"/>
      <c r="H23" s="1">
        <f t="shared" si="13"/>
        <v>0</v>
      </c>
      <c r="I23" s="12"/>
      <c r="J23" s="1">
        <f t="shared" si="14"/>
        <v>0</v>
      </c>
      <c r="K23" s="1">
        <f t="shared" si="15"/>
        <v>0</v>
      </c>
      <c r="L23" s="1">
        <f t="shared" si="16"/>
        <v>0</v>
      </c>
      <c r="M23" s="1">
        <f t="shared" si="17"/>
        <v>0</v>
      </c>
      <c r="N23" s="1">
        <f t="shared" si="18"/>
        <v>0</v>
      </c>
      <c r="O23" s="29">
        <f t="shared" si="19"/>
        <v>0</v>
      </c>
    </row>
    <row r="24" spans="1:15" s="9" customFormat="1" ht="91.5" customHeight="1" x14ac:dyDescent="0.25">
      <c r="A24" s="28">
        <v>11</v>
      </c>
      <c r="B24" s="92" t="s">
        <v>60</v>
      </c>
      <c r="C24" s="13"/>
      <c r="D24" s="10">
        <v>1</v>
      </c>
      <c r="E24" s="14" t="s">
        <v>67</v>
      </c>
      <c r="F24" s="15"/>
      <c r="G24" s="12"/>
      <c r="H24" s="1">
        <f t="shared" si="13"/>
        <v>0</v>
      </c>
      <c r="I24" s="12"/>
      <c r="J24" s="1">
        <f t="shared" si="14"/>
        <v>0</v>
      </c>
      <c r="K24" s="1">
        <f t="shared" si="15"/>
        <v>0</v>
      </c>
      <c r="L24" s="1">
        <f t="shared" si="16"/>
        <v>0</v>
      </c>
      <c r="M24" s="1">
        <f t="shared" si="17"/>
        <v>0</v>
      </c>
      <c r="N24" s="1">
        <f t="shared" si="18"/>
        <v>0</v>
      </c>
      <c r="O24" s="29">
        <f t="shared" si="19"/>
        <v>0</v>
      </c>
    </row>
    <row r="25" spans="1:15" s="9" customFormat="1" ht="91.5" customHeight="1" x14ac:dyDescent="0.25">
      <c r="A25" s="28">
        <v>12</v>
      </c>
      <c r="B25" s="92" t="s">
        <v>61</v>
      </c>
      <c r="C25" s="13"/>
      <c r="D25" s="10">
        <v>1</v>
      </c>
      <c r="E25" s="14" t="s">
        <v>67</v>
      </c>
      <c r="F25" s="15"/>
      <c r="G25" s="12"/>
      <c r="H25" s="1">
        <f t="shared" si="13"/>
        <v>0</v>
      </c>
      <c r="I25" s="12"/>
      <c r="J25" s="1">
        <f t="shared" si="14"/>
        <v>0</v>
      </c>
      <c r="K25" s="1">
        <f t="shared" si="15"/>
        <v>0</v>
      </c>
      <c r="L25" s="1">
        <f t="shared" si="16"/>
        <v>0</v>
      </c>
      <c r="M25" s="1">
        <f t="shared" si="17"/>
        <v>0</v>
      </c>
      <c r="N25" s="1">
        <f t="shared" si="18"/>
        <v>0</v>
      </c>
      <c r="O25" s="29">
        <f t="shared" si="19"/>
        <v>0</v>
      </c>
    </row>
    <row r="26" spans="1:15" s="9" customFormat="1" ht="91.5" customHeight="1" x14ac:dyDescent="0.25">
      <c r="A26" s="28">
        <v>13</v>
      </c>
      <c r="B26" s="92" t="s">
        <v>62</v>
      </c>
      <c r="C26" s="13"/>
      <c r="D26" s="10">
        <v>1</v>
      </c>
      <c r="E26" s="14" t="s">
        <v>67</v>
      </c>
      <c r="F26" s="15"/>
      <c r="G26" s="12"/>
      <c r="H26" s="1">
        <f t="shared" si="13"/>
        <v>0</v>
      </c>
      <c r="I26" s="12"/>
      <c r="J26" s="1">
        <f t="shared" si="14"/>
        <v>0</v>
      </c>
      <c r="K26" s="1">
        <f t="shared" si="15"/>
        <v>0</v>
      </c>
      <c r="L26" s="1">
        <f t="shared" si="16"/>
        <v>0</v>
      </c>
      <c r="M26" s="1">
        <f t="shared" si="17"/>
        <v>0</v>
      </c>
      <c r="N26" s="1">
        <f t="shared" si="18"/>
        <v>0</v>
      </c>
      <c r="O26" s="29">
        <f t="shared" si="19"/>
        <v>0</v>
      </c>
    </row>
    <row r="27" spans="1:15" s="9" customFormat="1" ht="91.5" customHeight="1" x14ac:dyDescent="0.25">
      <c r="A27" s="28">
        <v>14</v>
      </c>
      <c r="B27" s="92" t="s">
        <v>63</v>
      </c>
      <c r="C27" s="13"/>
      <c r="D27" s="10">
        <v>1</v>
      </c>
      <c r="E27" s="14" t="s">
        <v>67</v>
      </c>
      <c r="F27" s="15"/>
      <c r="G27" s="12"/>
      <c r="H27" s="1">
        <f t="shared" si="13"/>
        <v>0</v>
      </c>
      <c r="I27" s="12"/>
      <c r="J27" s="1">
        <f t="shared" si="14"/>
        <v>0</v>
      </c>
      <c r="K27" s="1">
        <f t="shared" si="15"/>
        <v>0</v>
      </c>
      <c r="L27" s="1">
        <f t="shared" si="16"/>
        <v>0</v>
      </c>
      <c r="M27" s="1">
        <f t="shared" si="17"/>
        <v>0</v>
      </c>
      <c r="N27" s="1">
        <f t="shared" si="18"/>
        <v>0</v>
      </c>
      <c r="O27" s="29">
        <f t="shared" si="19"/>
        <v>0</v>
      </c>
    </row>
    <row r="28" spans="1:15" s="9" customFormat="1" ht="91.5" customHeight="1" x14ac:dyDescent="0.25">
      <c r="A28" s="28">
        <v>15</v>
      </c>
      <c r="B28" s="92" t="s">
        <v>64</v>
      </c>
      <c r="C28" s="13"/>
      <c r="D28" s="10">
        <v>1</v>
      </c>
      <c r="E28" s="14" t="s">
        <v>67</v>
      </c>
      <c r="F28" s="15"/>
      <c r="G28" s="12"/>
      <c r="H28" s="1">
        <f t="shared" si="13"/>
        <v>0</v>
      </c>
      <c r="I28" s="12"/>
      <c r="J28" s="1">
        <f t="shared" si="14"/>
        <v>0</v>
      </c>
      <c r="K28" s="1">
        <f t="shared" si="15"/>
        <v>0</v>
      </c>
      <c r="L28" s="1">
        <f t="shared" si="16"/>
        <v>0</v>
      </c>
      <c r="M28" s="1">
        <f t="shared" si="17"/>
        <v>0</v>
      </c>
      <c r="N28" s="1">
        <f t="shared" si="18"/>
        <v>0</v>
      </c>
      <c r="O28" s="29">
        <f t="shared" si="19"/>
        <v>0</v>
      </c>
    </row>
    <row r="29" spans="1:15" s="9" customFormat="1" ht="91.5" customHeight="1" x14ac:dyDescent="0.25">
      <c r="A29" s="28">
        <v>16</v>
      </c>
      <c r="B29" s="92" t="s">
        <v>65</v>
      </c>
      <c r="C29" s="13"/>
      <c r="D29" s="10">
        <v>1</v>
      </c>
      <c r="E29" s="14" t="s">
        <v>67</v>
      </c>
      <c r="F29" s="15"/>
      <c r="G29" s="12"/>
      <c r="H29" s="1">
        <f t="shared" si="13"/>
        <v>0</v>
      </c>
      <c r="I29" s="12"/>
      <c r="J29" s="1">
        <f t="shared" si="14"/>
        <v>0</v>
      </c>
      <c r="K29" s="1">
        <f t="shared" si="15"/>
        <v>0</v>
      </c>
      <c r="L29" s="1">
        <f t="shared" si="16"/>
        <v>0</v>
      </c>
      <c r="M29" s="1">
        <f t="shared" si="17"/>
        <v>0</v>
      </c>
      <c r="N29" s="1">
        <f t="shared" si="18"/>
        <v>0</v>
      </c>
      <c r="O29" s="29">
        <f t="shared" si="19"/>
        <v>0</v>
      </c>
    </row>
    <row r="30" spans="1:15" s="9" customFormat="1" ht="91.5" customHeight="1" thickBot="1" x14ac:dyDescent="0.3">
      <c r="A30" s="28">
        <v>17</v>
      </c>
      <c r="B30" s="92" t="s">
        <v>66</v>
      </c>
      <c r="C30" s="13"/>
      <c r="D30" s="10">
        <v>1</v>
      </c>
      <c r="E30" s="14" t="s">
        <v>67</v>
      </c>
      <c r="F30" s="15"/>
      <c r="G30" s="12"/>
      <c r="H30" s="1">
        <f t="shared" si="13"/>
        <v>0</v>
      </c>
      <c r="I30" s="12"/>
      <c r="J30" s="1">
        <f t="shared" si="14"/>
        <v>0</v>
      </c>
      <c r="K30" s="1">
        <f t="shared" si="15"/>
        <v>0</v>
      </c>
      <c r="L30" s="1">
        <f t="shared" si="16"/>
        <v>0</v>
      </c>
      <c r="M30" s="1">
        <f t="shared" si="17"/>
        <v>0</v>
      </c>
      <c r="N30" s="1">
        <f t="shared" si="18"/>
        <v>0</v>
      </c>
      <c r="O30" s="29">
        <f t="shared" si="19"/>
        <v>0</v>
      </c>
    </row>
    <row r="31" spans="1:15" s="9" customFormat="1" ht="42" customHeight="1" thickBot="1" x14ac:dyDescent="0.3">
      <c r="A31" s="78" t="s">
        <v>28</v>
      </c>
      <c r="B31" s="79"/>
      <c r="C31" s="79"/>
      <c r="D31" s="79"/>
      <c r="E31" s="79"/>
      <c r="F31" s="79"/>
      <c r="G31" s="79"/>
      <c r="H31" s="79"/>
      <c r="I31" s="79"/>
      <c r="J31" s="79"/>
      <c r="K31" s="79"/>
      <c r="L31" s="90" t="s">
        <v>29</v>
      </c>
      <c r="M31" s="91"/>
      <c r="N31" s="91"/>
      <c r="O31" s="37">
        <f>SUMIF(G:G,0%,L:L)+SUMIF(G:G,"",L:L)</f>
        <v>0</v>
      </c>
    </row>
    <row r="32" spans="1:15" s="9" customFormat="1" ht="39" customHeight="1" x14ac:dyDescent="0.25">
      <c r="A32" s="62" t="s">
        <v>30</v>
      </c>
      <c r="B32" s="63"/>
      <c r="C32" s="63"/>
      <c r="D32" s="63"/>
      <c r="E32" s="63"/>
      <c r="F32" s="63"/>
      <c r="G32" s="63"/>
      <c r="H32" s="63"/>
      <c r="I32" s="63"/>
      <c r="J32" s="63"/>
      <c r="K32" s="64"/>
      <c r="L32" s="84" t="s">
        <v>31</v>
      </c>
      <c r="M32" s="85"/>
      <c r="N32" s="85"/>
      <c r="O32" s="38">
        <f>SUMIF(G:G,5%,L:L)</f>
        <v>0</v>
      </c>
    </row>
    <row r="33" spans="1:17" s="9" customFormat="1" ht="30" customHeight="1" x14ac:dyDescent="0.25">
      <c r="A33" s="65"/>
      <c r="B33" s="66"/>
      <c r="C33" s="66"/>
      <c r="D33" s="66"/>
      <c r="E33" s="66"/>
      <c r="F33" s="66"/>
      <c r="G33" s="66"/>
      <c r="H33" s="66"/>
      <c r="I33" s="66"/>
      <c r="J33" s="66"/>
      <c r="K33" s="67"/>
      <c r="L33" s="84" t="s">
        <v>32</v>
      </c>
      <c r="M33" s="85"/>
      <c r="N33" s="85"/>
      <c r="O33" s="38">
        <f>SUMIF(G:G,19%,L:L)</f>
        <v>0</v>
      </c>
    </row>
    <row r="34" spans="1:17" s="9" customFormat="1" ht="30" customHeight="1" x14ac:dyDescent="0.25">
      <c r="A34" s="65"/>
      <c r="B34" s="66"/>
      <c r="C34" s="66"/>
      <c r="D34" s="66"/>
      <c r="E34" s="66"/>
      <c r="F34" s="66"/>
      <c r="G34" s="66"/>
      <c r="H34" s="66"/>
      <c r="I34" s="66"/>
      <c r="J34" s="66"/>
      <c r="K34" s="67"/>
      <c r="L34" s="86" t="s">
        <v>24</v>
      </c>
      <c r="M34" s="87"/>
      <c r="N34" s="87"/>
      <c r="O34" s="39">
        <f>SUM(O31:O33)</f>
        <v>0</v>
      </c>
    </row>
    <row r="35" spans="1:17" s="9" customFormat="1" ht="30" customHeight="1" x14ac:dyDescent="0.25">
      <c r="A35" s="65"/>
      <c r="B35" s="66"/>
      <c r="C35" s="66"/>
      <c r="D35" s="66"/>
      <c r="E35" s="66"/>
      <c r="F35" s="66"/>
      <c r="G35" s="66"/>
      <c r="H35" s="66"/>
      <c r="I35" s="66"/>
      <c r="J35" s="66"/>
      <c r="K35" s="67"/>
      <c r="L35" s="88" t="s">
        <v>33</v>
      </c>
      <c r="M35" s="89"/>
      <c r="N35" s="89"/>
      <c r="O35" s="40">
        <f>SUMIF(G:G,5%,M:M)</f>
        <v>0</v>
      </c>
    </row>
    <row r="36" spans="1:17" s="9" customFormat="1" ht="30" customHeight="1" x14ac:dyDescent="0.25">
      <c r="A36" s="65"/>
      <c r="B36" s="66"/>
      <c r="C36" s="66"/>
      <c r="D36" s="66"/>
      <c r="E36" s="66"/>
      <c r="F36" s="66"/>
      <c r="G36" s="66"/>
      <c r="H36" s="66"/>
      <c r="I36" s="66"/>
      <c r="J36" s="66"/>
      <c r="K36" s="67"/>
      <c r="L36" s="88" t="s">
        <v>34</v>
      </c>
      <c r="M36" s="89"/>
      <c r="N36" s="89"/>
      <c r="O36" s="40">
        <f>SUMIF(G:G,19%,M:M)</f>
        <v>0</v>
      </c>
    </row>
    <row r="37" spans="1:17" s="9" customFormat="1" ht="30" customHeight="1" x14ac:dyDescent="0.25">
      <c r="A37" s="65"/>
      <c r="B37" s="66"/>
      <c r="C37" s="66"/>
      <c r="D37" s="66"/>
      <c r="E37" s="66"/>
      <c r="F37" s="66"/>
      <c r="G37" s="66"/>
      <c r="H37" s="66"/>
      <c r="I37" s="66"/>
      <c r="J37" s="66"/>
      <c r="K37" s="67"/>
      <c r="L37" s="86" t="s">
        <v>35</v>
      </c>
      <c r="M37" s="87"/>
      <c r="N37" s="87"/>
      <c r="O37" s="39">
        <f>SUM(O35:O36)</f>
        <v>0</v>
      </c>
    </row>
    <row r="38" spans="1:17" s="9" customFormat="1" ht="30" customHeight="1" x14ac:dyDescent="0.25">
      <c r="A38" s="65"/>
      <c r="B38" s="66"/>
      <c r="C38" s="66"/>
      <c r="D38" s="66"/>
      <c r="E38" s="66"/>
      <c r="F38" s="66"/>
      <c r="G38" s="66"/>
      <c r="H38" s="66"/>
      <c r="I38" s="66"/>
      <c r="J38" s="66"/>
      <c r="K38" s="67"/>
      <c r="L38" s="84" t="s">
        <v>36</v>
      </c>
      <c r="M38" s="85"/>
      <c r="N38" s="85"/>
      <c r="O38" s="38">
        <f>SUMIF(I:I,8%,N:N)</f>
        <v>0</v>
      </c>
    </row>
    <row r="39" spans="1:17" s="9" customFormat="1" ht="37.5" customHeight="1" x14ac:dyDescent="0.25">
      <c r="A39" s="65"/>
      <c r="B39" s="66"/>
      <c r="C39" s="66"/>
      <c r="D39" s="66"/>
      <c r="E39" s="66"/>
      <c r="F39" s="66"/>
      <c r="G39" s="66"/>
      <c r="H39" s="66"/>
      <c r="I39" s="66"/>
      <c r="J39" s="66"/>
      <c r="K39" s="67"/>
      <c r="L39" s="82" t="s">
        <v>37</v>
      </c>
      <c r="M39" s="83"/>
      <c r="N39" s="83"/>
      <c r="O39" s="39">
        <f>SUM(O38)</f>
        <v>0</v>
      </c>
    </row>
    <row r="40" spans="1:17" s="9" customFormat="1" ht="32.25" customHeight="1" thickBot="1" x14ac:dyDescent="0.3">
      <c r="A40" s="68"/>
      <c r="B40" s="69"/>
      <c r="C40" s="69"/>
      <c r="D40" s="69"/>
      <c r="E40" s="69"/>
      <c r="F40" s="69"/>
      <c r="G40" s="69"/>
      <c r="H40" s="69"/>
      <c r="I40" s="69"/>
      <c r="J40" s="69"/>
      <c r="K40" s="70"/>
      <c r="L40" s="80" t="s">
        <v>38</v>
      </c>
      <c r="M40" s="81"/>
      <c r="N40" s="81"/>
      <c r="O40" s="41">
        <f>+O34+O37+O39</f>
        <v>0</v>
      </c>
    </row>
    <row r="42" spans="1:17" ht="50.1" customHeight="1" thickBot="1" x14ac:dyDescent="0.3">
      <c r="B42" s="71"/>
      <c r="C42" s="71"/>
    </row>
    <row r="43" spans="1:17" x14ac:dyDescent="0.25">
      <c r="B43" s="49" t="s">
        <v>39</v>
      </c>
      <c r="C43" s="49"/>
    </row>
    <row r="44" spans="1:17" ht="15" customHeight="1" x14ac:dyDescent="0.25">
      <c r="M44" s="43"/>
      <c r="N44" s="44"/>
      <c r="O44" s="45"/>
    </row>
    <row r="45" spans="1:17" ht="15.75" customHeight="1" x14ac:dyDescent="0.25">
      <c r="M45" s="43"/>
      <c r="N45" s="44"/>
      <c r="O45" s="45"/>
    </row>
    <row r="46" spans="1:17" ht="15" customHeight="1" x14ac:dyDescent="0.25">
      <c r="A46" s="11" t="s">
        <v>40</v>
      </c>
      <c r="M46" s="43"/>
      <c r="N46" s="44"/>
      <c r="O46" s="45"/>
    </row>
    <row r="47" spans="1:17" x14ac:dyDescent="0.25">
      <c r="A47" s="48" t="s">
        <v>41</v>
      </c>
      <c r="B47" s="48"/>
      <c r="C47" s="48"/>
      <c r="D47" s="48"/>
      <c r="E47" s="48"/>
      <c r="F47" s="48"/>
      <c r="G47" s="48"/>
      <c r="H47" s="48"/>
      <c r="I47" s="48"/>
      <c r="J47" s="48"/>
      <c r="K47" s="48"/>
      <c r="L47" s="48"/>
      <c r="M47" s="48"/>
      <c r="N47" s="48"/>
      <c r="O47" s="48"/>
      <c r="P47" s="2"/>
      <c r="Q47" s="2"/>
    </row>
    <row r="48" spans="1:17" ht="15" customHeight="1" x14ac:dyDescent="0.25">
      <c r="A48" s="47" t="s">
        <v>42</v>
      </c>
      <c r="B48" s="47"/>
      <c r="C48" s="47"/>
      <c r="D48" s="47"/>
      <c r="E48" s="47"/>
      <c r="F48" s="47"/>
      <c r="G48" s="47"/>
      <c r="H48" s="47"/>
      <c r="I48" s="47"/>
      <c r="J48" s="47"/>
      <c r="K48" s="47"/>
      <c r="L48" s="47"/>
      <c r="M48" s="47"/>
      <c r="N48" s="47"/>
      <c r="O48" s="47"/>
      <c r="P48" s="42"/>
      <c r="Q48" s="42"/>
    </row>
    <row r="49" spans="1:17" x14ac:dyDescent="0.25">
      <c r="A49" s="46" t="s">
        <v>43</v>
      </c>
      <c r="B49" s="46"/>
      <c r="C49" s="46"/>
      <c r="D49" s="46"/>
      <c r="E49" s="46"/>
      <c r="F49" s="46"/>
      <c r="G49" s="46"/>
      <c r="H49" s="46"/>
      <c r="I49" s="46"/>
      <c r="J49" s="46"/>
      <c r="K49" s="46"/>
      <c r="L49" s="46"/>
      <c r="M49" s="46"/>
      <c r="N49" s="46"/>
      <c r="O49" s="46"/>
      <c r="P49" s="5"/>
      <c r="Q49" s="5"/>
    </row>
    <row r="50" spans="1:17" x14ac:dyDescent="0.25">
      <c r="A50" s="46" t="s">
        <v>44</v>
      </c>
      <c r="B50" s="46"/>
      <c r="C50" s="46"/>
      <c r="D50" s="46"/>
      <c r="E50" s="46"/>
      <c r="F50" s="46"/>
      <c r="G50" s="46"/>
      <c r="H50" s="46"/>
      <c r="I50" s="46"/>
      <c r="J50" s="46"/>
      <c r="K50" s="46"/>
      <c r="L50" s="46"/>
      <c r="M50" s="46"/>
      <c r="N50" s="46"/>
      <c r="O50" s="46"/>
      <c r="P50" s="5"/>
      <c r="Q50" s="5"/>
    </row>
    <row r="51" spans="1:17" x14ac:dyDescent="0.25">
      <c r="K51" s="2"/>
      <c r="L51" s="2"/>
      <c r="M51" s="2"/>
      <c r="N51" s="2"/>
    </row>
    <row r="93" spans="11:15" s="2" customFormat="1" x14ac:dyDescent="0.25">
      <c r="K93" s="4"/>
      <c r="L93" s="4"/>
      <c r="M93" s="4"/>
      <c r="N93" s="4"/>
      <c r="O93" s="4"/>
    </row>
    <row r="94" spans="11:15" s="2" customFormat="1" x14ac:dyDescent="0.25">
      <c r="K94" s="4"/>
      <c r="L94" s="4"/>
      <c r="M94" s="4"/>
      <c r="N94" s="4"/>
      <c r="O94" s="4"/>
    </row>
    <row r="95" spans="11:15" s="2" customFormat="1" x14ac:dyDescent="0.25">
      <c r="K95" s="4"/>
      <c r="L95" s="4"/>
      <c r="M95" s="4"/>
      <c r="N95" s="4"/>
      <c r="O95" s="4"/>
    </row>
    <row r="96" spans="11:15" s="2" customFormat="1" x14ac:dyDescent="0.25">
      <c r="K96" s="4"/>
      <c r="L96" s="4"/>
      <c r="M96" s="4"/>
      <c r="N96" s="4"/>
      <c r="O96" s="4"/>
    </row>
  </sheetData>
  <sheetProtection algorithmName="SHA-512" hashValue="1t+PuJsibGOZspjXB6qoBgeb5AhhCUlrbDJOe83VPOdlP09BrxKorSNHnf3MuasgxUp5Qn6mzDkNvgtEXlrzpQ==" saltValue="kak2v6ilXKLjt9g6UhM2Qw==" spinCount="100000" sheet="1" selectLockedCells="1"/>
  <mergeCells count="35">
    <mergeCell ref="L35:N35"/>
    <mergeCell ref="L34:N34"/>
    <mergeCell ref="L33:N33"/>
    <mergeCell ref="L32:N32"/>
    <mergeCell ref="L31:N31"/>
    <mergeCell ref="L40:N40"/>
    <mergeCell ref="L39:N39"/>
    <mergeCell ref="L38:N38"/>
    <mergeCell ref="L37:N37"/>
    <mergeCell ref="L36:N36"/>
    <mergeCell ref="A32:K40"/>
    <mergeCell ref="F9:I9"/>
    <mergeCell ref="B42:C42"/>
    <mergeCell ref="A9:B11"/>
    <mergeCell ref="D9:E9"/>
    <mergeCell ref="D11:E11"/>
    <mergeCell ref="A31:K31"/>
    <mergeCell ref="M11:N11"/>
    <mergeCell ref="M9:N9"/>
    <mergeCell ref="K9:L9"/>
    <mergeCell ref="K11:L11"/>
    <mergeCell ref="F11:I11"/>
    <mergeCell ref="A2:A5"/>
    <mergeCell ref="B2:M2"/>
    <mergeCell ref="N2:O2"/>
    <mergeCell ref="B3:M3"/>
    <mergeCell ref="N3:O3"/>
    <mergeCell ref="B4:M5"/>
    <mergeCell ref="N4:O4"/>
    <mergeCell ref="N5:O5"/>
    <mergeCell ref="A50:O50"/>
    <mergeCell ref="A49:O49"/>
    <mergeCell ref="A48:O48"/>
    <mergeCell ref="A47:O47"/>
    <mergeCell ref="B43:C4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G14:G30</xm:sqref>
        </x14:dataValidation>
        <x14:dataValidation type="list" allowBlank="1" showInputMessage="1" showErrorMessage="1" xr:uid="{00000000-0002-0000-0000-000008000000}">
          <x14:formula1>
            <xm:f>Cálculos!$F$7:$F$8</xm:f>
          </x14:formula1>
          <xm:sqref>I14:I30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11</v>
      </c>
      <c r="D6" s="30" t="s">
        <v>45</v>
      </c>
      <c r="F6" s="33" t="s">
        <v>46</v>
      </c>
    </row>
    <row r="7" spans="2:6" x14ac:dyDescent="0.25">
      <c r="B7" s="2" t="s">
        <v>47</v>
      </c>
      <c r="D7" s="31">
        <v>0</v>
      </c>
      <c r="F7" s="34">
        <v>0.08</v>
      </c>
    </row>
    <row r="8" spans="2:6" x14ac:dyDescent="0.25">
      <c r="B8" s="2" t="s">
        <v>48</v>
      </c>
      <c r="D8" s="31">
        <v>0.05</v>
      </c>
      <c r="F8" s="35">
        <v>0</v>
      </c>
    </row>
    <row r="9" spans="2:6" x14ac:dyDescent="0.25">
      <c r="B9" s="2" t="s">
        <v>49</v>
      </c>
      <c r="D9" s="31">
        <v>0.19</v>
      </c>
    </row>
    <row r="10" spans="2:6" x14ac:dyDescent="0.25">
      <c r="D10"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dcterms:created xsi:type="dcterms:W3CDTF">2017-04-28T13:22:52Z</dcterms:created>
  <dcterms:modified xsi:type="dcterms:W3CDTF">2024-04-02T20:19:01Z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