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97 DE 2024/PUBLICACION/"/>
    </mc:Choice>
  </mc:AlternateContent>
  <xr:revisionPtr revIDLastSave="571" documentId="13_ncr:1_{A3203639-816A-4F00-A849-4E2EC2053B16}" xr6:coauthVersionLast="47" xr6:coauthVersionMax="47" xr10:uidLastSave="{9781EDE5-2C24-4CDE-9327-461B1FB8AF17}"/>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7" l="1"/>
  <c r="O19" i="7" s="1"/>
  <c r="N35" i="7"/>
  <c r="N41" i="7"/>
  <c r="N42" i="7"/>
  <c r="M19" i="7"/>
  <c r="M22" i="7"/>
  <c r="M23" i="7"/>
  <c r="M25" i="7"/>
  <c r="M26" i="7"/>
  <c r="M27" i="7"/>
  <c r="M28" i="7"/>
  <c r="M29" i="7"/>
  <c r="M30" i="7"/>
  <c r="M31" i="7"/>
  <c r="M35" i="7"/>
  <c r="L15" i="7"/>
  <c r="N15" i="7" s="1"/>
  <c r="L16" i="7"/>
  <c r="N16" i="7" s="1"/>
  <c r="L17" i="7"/>
  <c r="L18" i="7"/>
  <c r="L19" i="7"/>
  <c r="L20" i="7"/>
  <c r="L21" i="7"/>
  <c r="L22" i="7"/>
  <c r="N22" i="7" s="1"/>
  <c r="L23" i="7"/>
  <c r="L24" i="7"/>
  <c r="M24" i="7" s="1"/>
  <c r="L25" i="7"/>
  <c r="L26" i="7"/>
  <c r="L27" i="7"/>
  <c r="L28" i="7"/>
  <c r="L29" i="7"/>
  <c r="L30" i="7"/>
  <c r="L31" i="7"/>
  <c r="L32" i="7"/>
  <c r="L33" i="7"/>
  <c r="L34" i="7"/>
  <c r="L35" i="7"/>
  <c r="L36" i="7"/>
  <c r="M36" i="7" s="1"/>
  <c r="L37" i="7"/>
  <c r="L38" i="7"/>
  <c r="L39" i="7"/>
  <c r="L40" i="7"/>
  <c r="L41" i="7"/>
  <c r="L42" i="7"/>
  <c r="L43" i="7"/>
  <c r="K36" i="7"/>
  <c r="J15" i="7"/>
  <c r="K15" i="7" s="1"/>
  <c r="J16" i="7"/>
  <c r="K16" i="7" s="1"/>
  <c r="J17" i="7"/>
  <c r="J18" i="7"/>
  <c r="J19" i="7"/>
  <c r="J20" i="7"/>
  <c r="J21" i="7"/>
  <c r="J22" i="7"/>
  <c r="J23" i="7"/>
  <c r="J24" i="7"/>
  <c r="J25" i="7"/>
  <c r="J26" i="7"/>
  <c r="J27" i="7"/>
  <c r="J28" i="7"/>
  <c r="J29" i="7"/>
  <c r="J30" i="7"/>
  <c r="J31" i="7"/>
  <c r="J32" i="7"/>
  <c r="J33" i="7"/>
  <c r="J34" i="7"/>
  <c r="J35" i="7"/>
  <c r="J36" i="7"/>
  <c r="J37" i="7"/>
  <c r="K37" i="7" s="1"/>
  <c r="J38" i="7"/>
  <c r="K38" i="7" s="1"/>
  <c r="J39" i="7"/>
  <c r="J40" i="7"/>
  <c r="J41" i="7"/>
  <c r="J42" i="7"/>
  <c r="J43" i="7"/>
  <c r="H15" i="7"/>
  <c r="H16" i="7"/>
  <c r="H17" i="7"/>
  <c r="H18" i="7"/>
  <c r="K18" i="7" s="1"/>
  <c r="H19" i="7"/>
  <c r="K19" i="7" s="1"/>
  <c r="H20" i="7"/>
  <c r="K20" i="7" s="1"/>
  <c r="H21" i="7"/>
  <c r="K21" i="7" s="1"/>
  <c r="H22" i="7"/>
  <c r="K22" i="7" s="1"/>
  <c r="H23" i="7"/>
  <c r="K23" i="7" s="1"/>
  <c r="H24" i="7"/>
  <c r="H25" i="7"/>
  <c r="K25" i="7" s="1"/>
  <c r="H26" i="7"/>
  <c r="K26" i="7" s="1"/>
  <c r="H27" i="7"/>
  <c r="K27" i="7" s="1"/>
  <c r="H28" i="7"/>
  <c r="K28" i="7" s="1"/>
  <c r="H29" i="7"/>
  <c r="K29" i="7" s="1"/>
  <c r="H30" i="7"/>
  <c r="K30" i="7" s="1"/>
  <c r="H31" i="7"/>
  <c r="K31" i="7" s="1"/>
  <c r="H32" i="7"/>
  <c r="K32" i="7" s="1"/>
  <c r="H33" i="7"/>
  <c r="K33" i="7" s="1"/>
  <c r="H34" i="7"/>
  <c r="K34" i="7" s="1"/>
  <c r="H35" i="7"/>
  <c r="K35" i="7" s="1"/>
  <c r="H36" i="7"/>
  <c r="H37" i="7"/>
  <c r="H38" i="7"/>
  <c r="H39" i="7"/>
  <c r="H40" i="7"/>
  <c r="H41" i="7"/>
  <c r="K41" i="7" s="1"/>
  <c r="H42" i="7"/>
  <c r="K42" i="7" s="1"/>
  <c r="H43" i="7"/>
  <c r="K43" i="7" s="1"/>
  <c r="A19" i="7"/>
  <c r="A20" i="7"/>
  <c r="A21" i="7"/>
  <c r="A22" i="7"/>
  <c r="A23" i="7"/>
  <c r="A24" i="7"/>
  <c r="A25" i="7"/>
  <c r="A26" i="7"/>
  <c r="A27" i="7"/>
  <c r="A28" i="7"/>
  <c r="A29" i="7"/>
  <c r="A30" i="7"/>
  <c r="A31" i="7"/>
  <c r="A32" i="7"/>
  <c r="A33" i="7"/>
  <c r="A34" i="7"/>
  <c r="A35" i="7"/>
  <c r="A36" i="7"/>
  <c r="A37" i="7"/>
  <c r="A38" i="7"/>
  <c r="A39" i="7"/>
  <c r="A40" i="7"/>
  <c r="A41" i="7"/>
  <c r="A42" i="7"/>
  <c r="A43" i="7" s="1"/>
  <c r="A15" i="7"/>
  <c r="A16" i="7" s="1"/>
  <c r="A17" i="7" s="1"/>
  <c r="A18" i="7" s="1"/>
  <c r="O25" i="7" l="1"/>
  <c r="O23" i="7"/>
  <c r="N34" i="7"/>
  <c r="O34" i="7" s="1"/>
  <c r="N33" i="7"/>
  <c r="O33" i="7" s="1"/>
  <c r="N32" i="7"/>
  <c r="O32" i="7" s="1"/>
  <c r="K24" i="7"/>
  <c r="N31" i="7"/>
  <c r="O31" i="7" s="1"/>
  <c r="N30" i="7"/>
  <c r="O30" i="7" s="1"/>
  <c r="N29" i="7"/>
  <c r="O29" i="7" s="1"/>
  <c r="K40" i="7"/>
  <c r="N28" i="7"/>
  <c r="O28" i="7" s="1"/>
  <c r="K39" i="7"/>
  <c r="N27" i="7"/>
  <c r="O27" i="7" s="1"/>
  <c r="M34" i="7"/>
  <c r="N26" i="7"/>
  <c r="O26" i="7" s="1"/>
  <c r="M33" i="7"/>
  <c r="N25" i="7"/>
  <c r="K17" i="7"/>
  <c r="O35" i="7"/>
  <c r="M32" i="7"/>
  <c r="N23" i="7"/>
  <c r="N43" i="7"/>
  <c r="M43" i="7"/>
  <c r="M42" i="7"/>
  <c r="O42" i="7" s="1"/>
  <c r="M41" i="7"/>
  <c r="O41" i="7" s="1"/>
  <c r="N40" i="7"/>
  <c r="M40" i="7"/>
  <c r="N39" i="7"/>
  <c r="M39" i="7"/>
  <c r="N38" i="7"/>
  <c r="M38" i="7"/>
  <c r="N37" i="7"/>
  <c r="O37" i="7" s="1"/>
  <c r="M37" i="7"/>
  <c r="N36" i="7"/>
  <c r="O36" i="7"/>
  <c r="N24" i="7"/>
  <c r="O24" i="7" s="1"/>
  <c r="O22" i="7"/>
  <c r="M21" i="7"/>
  <c r="N21" i="7"/>
  <c r="M20" i="7"/>
  <c r="N20" i="7"/>
  <c r="M18" i="7"/>
  <c r="N18" i="7"/>
  <c r="M17" i="7"/>
  <c r="N17" i="7"/>
  <c r="O17" i="7" s="1"/>
  <c r="M16" i="7"/>
  <c r="O16" i="7" s="1"/>
  <c r="M15" i="7"/>
  <c r="O15" i="7" s="1"/>
  <c r="H14" i="7"/>
  <c r="J14" i="7"/>
  <c r="L14" i="7"/>
  <c r="M14" i="7" s="1"/>
  <c r="O48" i="7"/>
  <c r="O45" i="7"/>
  <c r="O43" i="7" l="1"/>
  <c r="O38" i="7"/>
  <c r="O39" i="7"/>
  <c r="O18" i="7"/>
  <c r="O20" i="7"/>
  <c r="O21" i="7"/>
  <c r="O40" i="7"/>
  <c r="O46" i="7"/>
  <c r="K14" i="7"/>
  <c r="N14" i="7"/>
  <c r="O14" i="7" s="1"/>
  <c r="O44" i="7"/>
  <c r="O51" i="7"/>
  <c r="O52" i="7" s="1"/>
  <c r="O47" i="7" l="1"/>
  <c r="O49" i="7"/>
  <c r="O50" i="7" s="1"/>
  <c r="O53" i="7" l="1"/>
</calcChain>
</file>

<file path=xl/sharedStrings.xml><?xml version="1.0" encoding="utf-8"?>
<sst xmlns="http://schemas.openxmlformats.org/spreadsheetml/2006/main" count="112" uniqueCount="81">
  <si>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</si>
  <si>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</si>
  <si>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</si>
  <si>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</si>
  <si>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</si>
  <si>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</si>
  <si>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</si>
  <si>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</si>
  <si>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</si>
  <si>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</si>
  <si>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</si>
  <si>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</si>
  <si>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</si>
  <si>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</si>
  <si>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</si>
  <si>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</si>
  <si>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</si>
  <si>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</si>
  <si>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</si>
  <si>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</si>
  <si>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</si>
  <si>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</si>
  <si>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</si>
  <si>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</si>
  <si>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</si>
  <si>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</si>
  <si>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</si>
  <si>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</si>
  <si>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</si>
  <si>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</si>
  <si>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</si>
  <si>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</si>
  <si>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</si>
  <si>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</si>
  <si>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</si>
  <si>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</si>
  <si>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</si>
  <si>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</si>
  <si>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</si>
  <si>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</si>
  <si>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</si>
  <si>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</si>
  <si>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</si>
  <si>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</si>
  <si>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</si>
  <si>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</si>
  <si>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</si>
  <si>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</si>
  <si>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</si>
  <si>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</si>
  <si>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</si>
  <si>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Cultivo Bacteriológico con antibiograma 3 bacterias (siembra por estría en placa) para los semovientes Bovinos, Ovinos, Porcinos, Equinos y Conejos de la Unidad Agroambiental la Esperanza</t>
  </si>
  <si>
    <t>Cuadro Hemático, Hemocitología y Proteínas plasmáticas totales y diferenciadas –Sistematizado y converificación manual del extendido para los semovientes Bovinos, Ovinos, Porcinos, Equinos y Conejos de la Unidad Agroambiental la Esperanza</t>
  </si>
  <si>
    <t>Coprológico y técnicade Concentración para identificación de parásitos para los semovientes Bovinos, Ovinos, Porcinos, Equinos y Conejos de la Unidad Agroambiental la Esperanza</t>
  </si>
  <si>
    <t>Parasitología: Exámenes coproparasitarios: Fasciola para los semovientes Bovinos, Ovinos, Porcinos, Equinos y Conejos de la Unidad Agroambiental la Esperanza</t>
  </si>
  <si>
    <t>Histopatología de órganos y tejidos (1 – 3 tejidos) para los semovientes Bovinos, Ovinos, Porcinos, Equinos y Conejos de la Unidad Agroambiental la Esperanza</t>
  </si>
  <si>
    <t>Bacteriología: Cultivo e identificación de bacterias Anaerobias estrictas (Ej.:Clostridium,  campylobacter)  para los semovientes Bovinos, Ovinos, Porcinos, Equinos y Conejos de la Unidad Agroambiental la Esperanza</t>
  </si>
  <si>
    <t>Bacteriología: Análisis microbiológico de alimentos Para consumo animal para las especies Bovinos, Ovinos, Porcinos, Equinos y Conejos de la Unidad Agroambiental la Esperanza</t>
  </si>
  <si>
    <t>Serología: Inhibición de la hemoaglutinación: Encefalitis Equina  (EEV,EEE,EEO) (Para cada  enfermedad) para los semovientes  Equidos de la Unidad Agroambiental la Esperanza</t>
  </si>
  <si>
    <t>Serología: Prueba  de Inmunodifusión:  Anemia infecciosa  Equina   para los semovientes  Equidos de la Unidad Agroambiental la Esperanza</t>
  </si>
  <si>
    <t>Serología: Análisis  Mediante Técnica  de  ELISA: Para  tuberculosis bovina  y  ovina (prueba  de tamizaje)   para los semovientes Bovinos, Ovinos, de la Unidad Agroambiental la Esperanza</t>
  </si>
  <si>
    <t>Serología: Análisis  Mediante Técnica  de  ELISA: Hemoparásitos  Equinos (Babesia  Equi  y Babesia  para los semovientes  Equidos de la Unidad Agroambiental la Esperanza</t>
  </si>
  <si>
    <t>Serología: Hemoparásitos para los semovientes Bovinos, Ovinos y Equinos  de la Unidad Agroambiental la Esperanza</t>
  </si>
  <si>
    <t>Parasitología: Examen  de  raspado de  piel   para los semovientes Bovinos, Ovinos, Porcinos, Equinos y Conejos de la Unidad Agroambiental la Esperanza</t>
  </si>
  <si>
    <t>Patología Clínica:  Parcial  de orina  (Incluye  análisis químicos  con tiras  reactivas) para los semovientes Bovinos, Ovinos, Porcinos, Equinos y Conejos de la Unidad Agroambiental la Esperanza </t>
  </si>
  <si>
    <t>Diagnóstico Integral  por  caso: Grandes  animales  (Bovinos y  equinos)  de la Unidad Agroambiental la Esperanza</t>
  </si>
  <si>
    <t>Diagnóstico  Integral por  caso: Medianos  animales (Ovinos y porcinos) de la Unidad Agroambiental la Esperanza</t>
  </si>
  <si>
    <t>Perfil reproductivo  hembras  (IBR, DVB  P80, Neospora,  y leptospira  hardjo  prajitho, hardjo  bovis y  Pomona para los semovientes Bovinos de la Unidad Agroambiental la Esperanza</t>
  </si>
  <si>
    <t>Elisa  indirecta  Síndrome Respiratorio  y Reproductivo  PRRS  Con  ID-­ - - VET en  suero  sanguíneo  ara los semovientes Porcinos de la Unidad Agroambiental la Esperanza</t>
  </si>
  <si>
    <t>Elisa  indirecta Mycoplasma  hyopneumonia  para los semovientes Porcinos de la Unidad Agroambiental la Esperanza   </t>
  </si>
  <si>
    <t>Elisa Erisipela  Porcina para los semovientes Porcinos de la Unidad Agroambiental la Esperanza</t>
  </si>
  <si>
    <t>Elisa  de captura  Circovirus Porcino  Tipo  2 (IgG/IgM)  para los semovientes Porcinos de la Unidad Agroambiental la Esperanza</t>
  </si>
  <si>
    <t>Elisa Salmonella  con IDEXX  para los semovientes Porcinos de la Unidad Agroambiental la Esperanza</t>
  </si>
  <si>
    <t>Elisa  de Enteropatia  Proliferativa Porcina  (Ileitis)  para los semovientes Porcinos de la Unidad Agroambiental la Esperanza</t>
  </si>
  <si>
    <t>Serología:  Inhibición de  la hemoaglutinación:  Parvo.  para los semovientes Porcinos de la Unidad Agroambiental la Esperanza</t>
  </si>
  <si>
    <t>Serología.  Leptospira en  ovinos Para los semovientes Ovinos de la Unidad Agroambiental la Esperanza</t>
  </si>
  <si>
    <t>Serología.  Leptospira en  Porcinos para los semovientes Porcinos de la Unidad Agroambiental la Esperanza</t>
  </si>
  <si>
    <t>Reproductivo hembras  bovinas:  sincronización de  donadoras, Aspiración  Folicular,  sincronización de receptoras  transferencia  de embriones  en fresco,  y congelación de  embriones vitrificados </t>
  </si>
  <si>
    <t>Reproductivos machos bovinos: Colecta, evaluación, empajillado con marcaje y congelación de semen (Pajillas).El volumen de cada pajilla debe ser de 0,5ml -La concentración de espermatozoides por pajilla debe ser de 40.000.000 -Congelación de pajillas en Nitrógeno. - Marcación de pajillas con láser donde incluya: pajillas vacías con capacidad de volumen 0.5 ml marcadas con la siguiente información: Nombre del reproductor, Número de registro y raza. PRESENTACIÓN (1 pajilla congelada con las características anteriormente mencionadas).</t>
  </si>
  <si>
    <t>Prueba de Nitrógeno Ureico en sangre y leche para los semovientes Bovinos de la Unidad Agroambiental la Esperanza</t>
  </si>
  <si>
    <t>Realizar sincronización hormonal, inseminación artificial con reproductor Asnal registrado con prueba de anemia infecciosa no mayor a 120 días y seguimiento para las yeguas equinas de la Unidad Agroambiental la Esperanza con seguimiento por ultrasonografía al ciclo estral de la Yegua a intervenir.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</si>
</sst>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showGridLines="0" tabSelected="1" zoomScale="118" zoomScaleNormal="118"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5" t="s">
        <v>4</v>
      </c>
    </row>
    <row r="8" spans="1:15" ht="9.9499999999999993" customHeight="1" x14ac:dyDescent="0.25">
      <c r="A8" s="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7"/>
      <c r="E10" s="8"/>
      <c r="F10" s="8"/>
      <c r="M10" s="8"/>
      <c r="N10" s="2"/>
    </row>
    <row r="11" spans="1:15" ht="30" customHeight="1" x14ac:dyDescent="0.25">
      <c r="A11" s="77"/>
      <c r="B11" s="78"/>
      <c r="D11" s="58" t="s">
        <v>8</v>
      </c>
      <c r="E11" s="59"/>
      <c r="F11" s="60"/>
      <c r="G11" s="61"/>
      <c r="H11" s="61"/>
      <c r="I11" s="62"/>
      <c r="K11" s="58" t="s">
        <v>9</v>
      </c>
      <c r="L11" s="59"/>
      <c r="M11" s="54"/>
      <c r="N11" s="5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17.75" customHeight="1" x14ac:dyDescent="0.25">
      <c r="A14" s="26">
        <v>1</v>
      </c>
      <c r="B14" s="45" t="s">
        <v>51</v>
      </c>
      <c r="C14" s="12"/>
      <c r="D14" s="44">
        <v>8</v>
      </c>
      <c r="E14" s="44" t="s">
        <v>50</v>
      </c>
      <c r="F14" s="13"/>
      <c r="G14" s="11">
        <v>0</v>
      </c>
      <c r="H14" s="1">
        <f>+ROUND(F14*G14,0)</f>
        <v>0</v>
      </c>
      <c r="I14" s="11">
        <v>0</v>
      </c>
      <c r="J14" s="1">
        <f t="shared" ref="J14:J43" si="0">ROUND(F14*I14,0)</f>
        <v>0</v>
      </c>
      <c r="K14" s="1">
        <f t="shared" ref="K14:K43" si="1">ROUND(F14+H14+J14,0)</f>
        <v>0</v>
      </c>
      <c r="L14" s="1">
        <f t="shared" ref="L14:L43" si="2">ROUND(F14*D14,0)</f>
        <v>0</v>
      </c>
      <c r="M14" s="1">
        <f t="shared" ref="M14:M43" si="3">ROUND(L14*G14,0)</f>
        <v>0</v>
      </c>
      <c r="N14" s="1">
        <f t="shared" ref="N14:N43" si="4">ROUND(L14*I14,0)</f>
        <v>0</v>
      </c>
      <c r="O14" s="27">
        <f t="shared" ref="O14:O43" si="5">ROUND(L14+N14+M14,0)</f>
        <v>0</v>
      </c>
    </row>
    <row r="15" spans="1:15" s="9" customFormat="1" ht="117.75" customHeight="1" x14ac:dyDescent="0.2">
      <c r="A15" s="26">
        <f>1+A14</f>
        <v>2</v>
      </c>
      <c r="B15" s="46" t="s">
        <v>52</v>
      </c>
      <c r="C15" s="12"/>
      <c r="D15" s="44">
        <v>20</v>
      </c>
      <c r="E15" s="44" t="s">
        <v>50</v>
      </c>
      <c r="F15" s="13"/>
      <c r="G15" s="11">
        <v>0</v>
      </c>
      <c r="H15" s="1">
        <f t="shared" ref="H15:H43" si="6">+ROUND(F15*G15,0)</f>
        <v>0</v>
      </c>
      <c r="I15" s="11">
        <v>0</v>
      </c>
      <c r="J15" s="1">
        <f t="shared" si="0"/>
        <v>0</v>
      </c>
      <c r="K15" s="1">
        <f t="shared" si="1"/>
        <v>0</v>
      </c>
      <c r="L15" s="1">
        <f t="shared" si="2"/>
        <v>0</v>
      </c>
      <c r="M15" s="1">
        <f t="shared" si="3"/>
        <v>0</v>
      </c>
      <c r="N15" s="1">
        <f t="shared" si="4"/>
        <v>0</v>
      </c>
      <c r="O15" s="27">
        <f t="shared" si="5"/>
        <v>0</v>
      </c>
    </row>
    <row r="16" spans="1:15" s="9" customFormat="1" ht="117.75" customHeight="1" x14ac:dyDescent="0.2">
      <c r="A16" s="26">
        <f t="shared" ref="A16:A43" si="7">1+A15</f>
        <v>3</v>
      </c>
      <c r="B16" s="46" t="s">
        <v>53</v>
      </c>
      <c r="C16" s="12"/>
      <c r="D16" s="44">
        <v>20</v>
      </c>
      <c r="E16" s="44"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17.75" customHeight="1" x14ac:dyDescent="0.2">
      <c r="A17" s="26">
        <f t="shared" si="7"/>
        <v>4</v>
      </c>
      <c r="B17" s="46" t="s">
        <v>54</v>
      </c>
      <c r="C17" s="12"/>
      <c r="D17" s="44">
        <v>5</v>
      </c>
      <c r="E17" s="44" t="s">
        <v>50</v>
      </c>
      <c r="F17" s="13"/>
      <c r="G17" s="11">
        <v>0</v>
      </c>
      <c r="H17" s="1">
        <f t="shared" si="6"/>
        <v>0</v>
      </c>
      <c r="I17" s="11">
        <v>0</v>
      </c>
      <c r="J17" s="1">
        <f t="shared" si="0"/>
        <v>0</v>
      </c>
      <c r="K17" s="1">
        <f t="shared" si="1"/>
        <v>0</v>
      </c>
      <c r="L17" s="1">
        <f t="shared" si="2"/>
        <v>0</v>
      </c>
      <c r="M17" s="1">
        <f t="shared" si="3"/>
        <v>0</v>
      </c>
      <c r="N17" s="1">
        <f t="shared" si="4"/>
        <v>0</v>
      </c>
      <c r="O17" s="27">
        <f t="shared" si="5"/>
        <v>0</v>
      </c>
    </row>
    <row r="18" spans="1:15" s="9" customFormat="1" ht="117.75" customHeight="1" x14ac:dyDescent="0.2">
      <c r="A18" s="26">
        <f t="shared" si="7"/>
        <v>5</v>
      </c>
      <c r="B18" s="46" t="s">
        <v>55</v>
      </c>
      <c r="C18" s="12"/>
      <c r="D18" s="44">
        <v>8</v>
      </c>
      <c r="E18" s="44" t="s">
        <v>50</v>
      </c>
      <c r="F18" s="13"/>
      <c r="G18" s="11">
        <v>0</v>
      </c>
      <c r="H18" s="1">
        <f t="shared" si="6"/>
        <v>0</v>
      </c>
      <c r="I18" s="11">
        <v>0</v>
      </c>
      <c r="J18" s="1">
        <f t="shared" si="0"/>
        <v>0</v>
      </c>
      <c r="K18" s="1">
        <f t="shared" si="1"/>
        <v>0</v>
      </c>
      <c r="L18" s="1">
        <f t="shared" si="2"/>
        <v>0</v>
      </c>
      <c r="M18" s="1">
        <f t="shared" si="3"/>
        <v>0</v>
      </c>
      <c r="N18" s="1">
        <f t="shared" si="4"/>
        <v>0</v>
      </c>
      <c r="O18" s="27">
        <f t="shared" si="5"/>
        <v>0</v>
      </c>
    </row>
    <row r="19" spans="1:15" s="9" customFormat="1" ht="117.75" customHeight="1" x14ac:dyDescent="0.2">
      <c r="A19" s="26">
        <f t="shared" si="7"/>
        <v>6</v>
      </c>
      <c r="B19" s="46" t="s">
        <v>56</v>
      </c>
      <c r="C19" s="12"/>
      <c r="D19" s="44">
        <v>2</v>
      </c>
      <c r="E19" s="44" t="s">
        <v>50</v>
      </c>
      <c r="F19" s="13"/>
      <c r="G19" s="11">
        <v>0</v>
      </c>
      <c r="H19" s="1">
        <f t="shared" si="6"/>
        <v>0</v>
      </c>
      <c r="I19" s="11">
        <v>0</v>
      </c>
      <c r="J19" s="1">
        <f t="shared" si="0"/>
        <v>0</v>
      </c>
      <c r="K19" s="1">
        <f t="shared" si="1"/>
        <v>0</v>
      </c>
      <c r="L19" s="1">
        <f t="shared" si="2"/>
        <v>0</v>
      </c>
      <c r="M19" s="1">
        <f t="shared" si="3"/>
        <v>0</v>
      </c>
      <c r="N19" s="1">
        <f t="shared" si="4"/>
        <v>0</v>
      </c>
      <c r="O19" s="27">
        <f t="shared" si="5"/>
        <v>0</v>
      </c>
    </row>
    <row r="20" spans="1:15" s="9" customFormat="1" ht="117.75" customHeight="1" x14ac:dyDescent="0.2">
      <c r="A20" s="26">
        <f t="shared" si="7"/>
        <v>7</v>
      </c>
      <c r="B20" s="46" t="s">
        <v>57</v>
      </c>
      <c r="C20" s="12"/>
      <c r="D20" s="44">
        <v>2</v>
      </c>
      <c r="E20" s="44" t="s">
        <v>50</v>
      </c>
      <c r="F20" s="13"/>
      <c r="G20" s="11">
        <v>0</v>
      </c>
      <c r="H20" s="1">
        <f t="shared" si="6"/>
        <v>0</v>
      </c>
      <c r="I20" s="11">
        <v>0</v>
      </c>
      <c r="J20" s="1">
        <f t="shared" si="0"/>
        <v>0</v>
      </c>
      <c r="K20" s="1">
        <f t="shared" si="1"/>
        <v>0</v>
      </c>
      <c r="L20" s="1">
        <f t="shared" si="2"/>
        <v>0</v>
      </c>
      <c r="M20" s="1">
        <f t="shared" si="3"/>
        <v>0</v>
      </c>
      <c r="N20" s="1">
        <f t="shared" si="4"/>
        <v>0</v>
      </c>
      <c r="O20" s="27">
        <f t="shared" si="5"/>
        <v>0</v>
      </c>
    </row>
    <row r="21" spans="1:15" s="9" customFormat="1" ht="117.75" customHeight="1" x14ac:dyDescent="0.2">
      <c r="A21" s="26">
        <f t="shared" si="7"/>
        <v>8</v>
      </c>
      <c r="B21" s="46" t="s">
        <v>58</v>
      </c>
      <c r="C21" s="12"/>
      <c r="D21" s="44">
        <v>5</v>
      </c>
      <c r="E21" s="44" t="s">
        <v>50</v>
      </c>
      <c r="F21" s="13"/>
      <c r="G21" s="11">
        <v>0</v>
      </c>
      <c r="H21" s="1">
        <f t="shared" si="6"/>
        <v>0</v>
      </c>
      <c r="I21" s="11">
        <v>0</v>
      </c>
      <c r="J21" s="1">
        <f t="shared" si="0"/>
        <v>0</v>
      </c>
      <c r="K21" s="1">
        <f t="shared" si="1"/>
        <v>0</v>
      </c>
      <c r="L21" s="1">
        <f t="shared" si="2"/>
        <v>0</v>
      </c>
      <c r="M21" s="1">
        <f t="shared" si="3"/>
        <v>0</v>
      </c>
      <c r="N21" s="1">
        <f t="shared" si="4"/>
        <v>0</v>
      </c>
      <c r="O21" s="27">
        <f t="shared" si="5"/>
        <v>0</v>
      </c>
    </row>
    <row r="22" spans="1:15" s="9" customFormat="1" ht="117.75" customHeight="1" x14ac:dyDescent="0.2">
      <c r="A22" s="26">
        <f t="shared" si="7"/>
        <v>9</v>
      </c>
      <c r="B22" s="46" t="s">
        <v>59</v>
      </c>
      <c r="C22" s="12"/>
      <c r="D22" s="44">
        <v>5</v>
      </c>
      <c r="E22" s="44" t="s">
        <v>50</v>
      </c>
      <c r="F22" s="13"/>
      <c r="G22" s="11">
        <v>0</v>
      </c>
      <c r="H22" s="1">
        <f t="shared" si="6"/>
        <v>0</v>
      </c>
      <c r="I22" s="11">
        <v>0</v>
      </c>
      <c r="J22" s="1">
        <f t="shared" si="0"/>
        <v>0</v>
      </c>
      <c r="K22" s="1">
        <f t="shared" si="1"/>
        <v>0</v>
      </c>
      <c r="L22" s="1">
        <f t="shared" si="2"/>
        <v>0</v>
      </c>
      <c r="M22" s="1">
        <f t="shared" si="3"/>
        <v>0</v>
      </c>
      <c r="N22" s="1">
        <f t="shared" si="4"/>
        <v>0</v>
      </c>
      <c r="O22" s="27">
        <f t="shared" si="5"/>
        <v>0</v>
      </c>
    </row>
    <row r="23" spans="1:15" s="9" customFormat="1" ht="117.75" customHeight="1" x14ac:dyDescent="0.2">
      <c r="A23" s="26">
        <f t="shared" si="7"/>
        <v>10</v>
      </c>
      <c r="B23" s="46" t="s">
        <v>60</v>
      </c>
      <c r="C23" s="12"/>
      <c r="D23" s="44">
        <v>2</v>
      </c>
      <c r="E23" s="44" t="s">
        <v>50</v>
      </c>
      <c r="F23" s="13"/>
      <c r="G23" s="11">
        <v>0</v>
      </c>
      <c r="H23" s="1">
        <f t="shared" si="6"/>
        <v>0</v>
      </c>
      <c r="I23" s="11">
        <v>0</v>
      </c>
      <c r="J23" s="1">
        <f t="shared" si="0"/>
        <v>0</v>
      </c>
      <c r="K23" s="1">
        <f t="shared" si="1"/>
        <v>0</v>
      </c>
      <c r="L23" s="1">
        <f t="shared" si="2"/>
        <v>0</v>
      </c>
      <c r="M23" s="1">
        <f t="shared" si="3"/>
        <v>0</v>
      </c>
      <c r="N23" s="1">
        <f t="shared" si="4"/>
        <v>0</v>
      </c>
      <c r="O23" s="27">
        <f t="shared" si="5"/>
        <v>0</v>
      </c>
    </row>
    <row r="24" spans="1:15" s="9" customFormat="1" ht="117.75" customHeight="1" x14ac:dyDescent="0.2">
      <c r="A24" s="26">
        <f t="shared" si="7"/>
        <v>11</v>
      </c>
      <c r="B24" s="46" t="s">
        <v>61</v>
      </c>
      <c r="C24" s="12"/>
      <c r="D24" s="44">
        <v>10</v>
      </c>
      <c r="E24" s="44" t="s">
        <v>50</v>
      </c>
      <c r="F24" s="13"/>
      <c r="G24" s="11">
        <v>0</v>
      </c>
      <c r="H24" s="1">
        <f t="shared" si="6"/>
        <v>0</v>
      </c>
      <c r="I24" s="11">
        <v>0</v>
      </c>
      <c r="J24" s="1">
        <f t="shared" si="0"/>
        <v>0</v>
      </c>
      <c r="K24" s="1">
        <f t="shared" si="1"/>
        <v>0</v>
      </c>
      <c r="L24" s="1">
        <f t="shared" si="2"/>
        <v>0</v>
      </c>
      <c r="M24" s="1">
        <f t="shared" si="3"/>
        <v>0</v>
      </c>
      <c r="N24" s="1">
        <f t="shared" si="4"/>
        <v>0</v>
      </c>
      <c r="O24" s="27">
        <f t="shared" si="5"/>
        <v>0</v>
      </c>
    </row>
    <row r="25" spans="1:15" s="9" customFormat="1" ht="117.75" customHeight="1" x14ac:dyDescent="0.2">
      <c r="A25" s="26">
        <f t="shared" si="7"/>
        <v>12</v>
      </c>
      <c r="B25" s="46" t="s">
        <v>62</v>
      </c>
      <c r="C25" s="12"/>
      <c r="D25" s="44">
        <v>20</v>
      </c>
      <c r="E25" s="44" t="s">
        <v>50</v>
      </c>
      <c r="F25" s="13"/>
      <c r="G25" s="11">
        <v>0</v>
      </c>
      <c r="H25" s="1">
        <f t="shared" si="6"/>
        <v>0</v>
      </c>
      <c r="I25" s="11">
        <v>0</v>
      </c>
      <c r="J25" s="1">
        <f t="shared" si="0"/>
        <v>0</v>
      </c>
      <c r="K25" s="1">
        <f t="shared" si="1"/>
        <v>0</v>
      </c>
      <c r="L25" s="1">
        <f t="shared" si="2"/>
        <v>0</v>
      </c>
      <c r="M25" s="1">
        <f t="shared" si="3"/>
        <v>0</v>
      </c>
      <c r="N25" s="1">
        <f t="shared" si="4"/>
        <v>0</v>
      </c>
      <c r="O25" s="27">
        <f t="shared" si="5"/>
        <v>0</v>
      </c>
    </row>
    <row r="26" spans="1:15" s="9" customFormat="1" ht="117.75" customHeight="1" x14ac:dyDescent="0.2">
      <c r="A26" s="26">
        <f t="shared" si="7"/>
        <v>13</v>
      </c>
      <c r="B26" s="46" t="s">
        <v>63</v>
      </c>
      <c r="C26" s="12"/>
      <c r="D26" s="44">
        <v>2</v>
      </c>
      <c r="E26" s="44" t="s">
        <v>50</v>
      </c>
      <c r="F26" s="13"/>
      <c r="G26" s="11">
        <v>0</v>
      </c>
      <c r="H26" s="1">
        <f t="shared" si="6"/>
        <v>0</v>
      </c>
      <c r="I26" s="11">
        <v>0</v>
      </c>
      <c r="J26" s="1">
        <f t="shared" si="0"/>
        <v>0</v>
      </c>
      <c r="K26" s="1">
        <f t="shared" si="1"/>
        <v>0</v>
      </c>
      <c r="L26" s="1">
        <f t="shared" si="2"/>
        <v>0</v>
      </c>
      <c r="M26" s="1">
        <f t="shared" si="3"/>
        <v>0</v>
      </c>
      <c r="N26" s="1">
        <f t="shared" si="4"/>
        <v>0</v>
      </c>
      <c r="O26" s="27">
        <f t="shared" si="5"/>
        <v>0</v>
      </c>
    </row>
    <row r="27" spans="1:15" s="9" customFormat="1" ht="117.75" customHeight="1" x14ac:dyDescent="0.2">
      <c r="A27" s="26">
        <f t="shared" si="7"/>
        <v>14</v>
      </c>
      <c r="B27" s="46" t="s">
        <v>64</v>
      </c>
      <c r="C27" s="12"/>
      <c r="D27" s="44">
        <v>10</v>
      </c>
      <c r="E27" s="44" t="s">
        <v>50</v>
      </c>
      <c r="F27" s="13"/>
      <c r="G27" s="11">
        <v>0</v>
      </c>
      <c r="H27" s="1">
        <f t="shared" si="6"/>
        <v>0</v>
      </c>
      <c r="I27" s="11">
        <v>0</v>
      </c>
      <c r="J27" s="1">
        <f t="shared" si="0"/>
        <v>0</v>
      </c>
      <c r="K27" s="1">
        <f t="shared" si="1"/>
        <v>0</v>
      </c>
      <c r="L27" s="1">
        <f t="shared" si="2"/>
        <v>0</v>
      </c>
      <c r="M27" s="1">
        <f t="shared" si="3"/>
        <v>0</v>
      </c>
      <c r="N27" s="1">
        <f t="shared" si="4"/>
        <v>0</v>
      </c>
      <c r="O27" s="27">
        <f t="shared" si="5"/>
        <v>0</v>
      </c>
    </row>
    <row r="28" spans="1:15" s="9" customFormat="1" ht="117.75" customHeight="1" x14ac:dyDescent="0.2">
      <c r="A28" s="26">
        <f t="shared" si="7"/>
        <v>15</v>
      </c>
      <c r="B28" s="46" t="s">
        <v>65</v>
      </c>
      <c r="C28" s="12"/>
      <c r="D28" s="44">
        <v>2</v>
      </c>
      <c r="E28" s="44" t="s">
        <v>50</v>
      </c>
      <c r="F28" s="13"/>
      <c r="G28" s="11">
        <v>0</v>
      </c>
      <c r="H28" s="1">
        <f t="shared" si="6"/>
        <v>0</v>
      </c>
      <c r="I28" s="11">
        <v>0</v>
      </c>
      <c r="J28" s="1">
        <f t="shared" si="0"/>
        <v>0</v>
      </c>
      <c r="K28" s="1">
        <f t="shared" si="1"/>
        <v>0</v>
      </c>
      <c r="L28" s="1">
        <f t="shared" si="2"/>
        <v>0</v>
      </c>
      <c r="M28" s="1">
        <f t="shared" si="3"/>
        <v>0</v>
      </c>
      <c r="N28" s="1">
        <f t="shared" si="4"/>
        <v>0</v>
      </c>
      <c r="O28" s="27">
        <f t="shared" si="5"/>
        <v>0</v>
      </c>
    </row>
    <row r="29" spans="1:15" s="9" customFormat="1" ht="117.75" customHeight="1" x14ac:dyDescent="0.2">
      <c r="A29" s="26">
        <f t="shared" si="7"/>
        <v>16</v>
      </c>
      <c r="B29" s="46" t="s">
        <v>66</v>
      </c>
      <c r="C29" s="12"/>
      <c r="D29" s="44">
        <v>2</v>
      </c>
      <c r="E29" s="44" t="s">
        <v>50</v>
      </c>
      <c r="F29" s="13"/>
      <c r="G29" s="11">
        <v>0</v>
      </c>
      <c r="H29" s="1">
        <f t="shared" si="6"/>
        <v>0</v>
      </c>
      <c r="I29" s="11">
        <v>0</v>
      </c>
      <c r="J29" s="1">
        <f t="shared" si="0"/>
        <v>0</v>
      </c>
      <c r="K29" s="1">
        <f t="shared" si="1"/>
        <v>0</v>
      </c>
      <c r="L29" s="1">
        <f t="shared" si="2"/>
        <v>0</v>
      </c>
      <c r="M29" s="1">
        <f t="shared" si="3"/>
        <v>0</v>
      </c>
      <c r="N29" s="1">
        <f t="shared" si="4"/>
        <v>0</v>
      </c>
      <c r="O29" s="27">
        <f t="shared" si="5"/>
        <v>0</v>
      </c>
    </row>
    <row r="30" spans="1:15" s="9" customFormat="1" ht="117.75" customHeight="1" x14ac:dyDescent="0.2">
      <c r="A30" s="26">
        <f t="shared" si="7"/>
        <v>17</v>
      </c>
      <c r="B30" s="46" t="s">
        <v>67</v>
      </c>
      <c r="C30" s="12"/>
      <c r="D30" s="44">
        <v>5</v>
      </c>
      <c r="E30" s="44" t="s">
        <v>50</v>
      </c>
      <c r="F30" s="13"/>
      <c r="G30" s="11">
        <v>0</v>
      </c>
      <c r="H30" s="1">
        <f t="shared" si="6"/>
        <v>0</v>
      </c>
      <c r="I30" s="11">
        <v>0</v>
      </c>
      <c r="J30" s="1">
        <f t="shared" si="0"/>
        <v>0</v>
      </c>
      <c r="K30" s="1">
        <f t="shared" si="1"/>
        <v>0</v>
      </c>
      <c r="L30" s="1">
        <f t="shared" si="2"/>
        <v>0</v>
      </c>
      <c r="M30" s="1">
        <f t="shared" si="3"/>
        <v>0</v>
      </c>
      <c r="N30" s="1">
        <f t="shared" si="4"/>
        <v>0</v>
      </c>
      <c r="O30" s="27">
        <f t="shared" si="5"/>
        <v>0</v>
      </c>
    </row>
    <row r="31" spans="1:15" s="9" customFormat="1" ht="117.75" customHeight="1" x14ac:dyDescent="0.2">
      <c r="A31" s="26">
        <f t="shared" si="7"/>
        <v>18</v>
      </c>
      <c r="B31" s="46" t="s">
        <v>68</v>
      </c>
      <c r="C31" s="12"/>
      <c r="D31" s="44">
        <v>2</v>
      </c>
      <c r="E31" s="44" t="s">
        <v>50</v>
      </c>
      <c r="F31" s="13"/>
      <c r="G31" s="11">
        <v>0</v>
      </c>
      <c r="H31" s="1">
        <f t="shared" si="6"/>
        <v>0</v>
      </c>
      <c r="I31" s="11">
        <v>0</v>
      </c>
      <c r="J31" s="1">
        <f t="shared" si="0"/>
        <v>0</v>
      </c>
      <c r="K31" s="1">
        <f t="shared" si="1"/>
        <v>0</v>
      </c>
      <c r="L31" s="1">
        <f t="shared" si="2"/>
        <v>0</v>
      </c>
      <c r="M31" s="1">
        <f t="shared" si="3"/>
        <v>0</v>
      </c>
      <c r="N31" s="1">
        <f t="shared" si="4"/>
        <v>0</v>
      </c>
      <c r="O31" s="27">
        <f t="shared" si="5"/>
        <v>0</v>
      </c>
    </row>
    <row r="32" spans="1:15" s="9" customFormat="1" ht="117.75" customHeight="1" x14ac:dyDescent="0.2">
      <c r="A32" s="26">
        <f t="shared" si="7"/>
        <v>19</v>
      </c>
      <c r="B32" s="46" t="s">
        <v>69</v>
      </c>
      <c r="C32" s="12"/>
      <c r="D32" s="44">
        <v>2</v>
      </c>
      <c r="E32" s="44" t="s">
        <v>50</v>
      </c>
      <c r="F32" s="13"/>
      <c r="G32" s="11">
        <v>0</v>
      </c>
      <c r="H32" s="1">
        <f t="shared" si="6"/>
        <v>0</v>
      </c>
      <c r="I32" s="11">
        <v>0</v>
      </c>
      <c r="J32" s="1">
        <f t="shared" si="0"/>
        <v>0</v>
      </c>
      <c r="K32" s="1">
        <f t="shared" si="1"/>
        <v>0</v>
      </c>
      <c r="L32" s="1">
        <f t="shared" si="2"/>
        <v>0</v>
      </c>
      <c r="M32" s="1">
        <f t="shared" si="3"/>
        <v>0</v>
      </c>
      <c r="N32" s="1">
        <f t="shared" si="4"/>
        <v>0</v>
      </c>
      <c r="O32" s="27">
        <f t="shared" si="5"/>
        <v>0</v>
      </c>
    </row>
    <row r="33" spans="1:15" s="9" customFormat="1" ht="117.75" customHeight="1" x14ac:dyDescent="0.2">
      <c r="A33" s="26">
        <f t="shared" si="7"/>
        <v>20</v>
      </c>
      <c r="B33" s="46" t="s">
        <v>70</v>
      </c>
      <c r="C33" s="12"/>
      <c r="D33" s="44">
        <v>2</v>
      </c>
      <c r="E33" s="44" t="s">
        <v>50</v>
      </c>
      <c r="F33" s="13"/>
      <c r="G33" s="11">
        <v>0</v>
      </c>
      <c r="H33" s="1">
        <f t="shared" si="6"/>
        <v>0</v>
      </c>
      <c r="I33" s="11">
        <v>0</v>
      </c>
      <c r="J33" s="1">
        <f t="shared" si="0"/>
        <v>0</v>
      </c>
      <c r="K33" s="1">
        <f t="shared" si="1"/>
        <v>0</v>
      </c>
      <c r="L33" s="1">
        <f t="shared" si="2"/>
        <v>0</v>
      </c>
      <c r="M33" s="1">
        <f t="shared" si="3"/>
        <v>0</v>
      </c>
      <c r="N33" s="1">
        <f t="shared" si="4"/>
        <v>0</v>
      </c>
      <c r="O33" s="27">
        <f t="shared" si="5"/>
        <v>0</v>
      </c>
    </row>
    <row r="34" spans="1:15" s="9" customFormat="1" ht="117.75" customHeight="1" x14ac:dyDescent="0.2">
      <c r="A34" s="26">
        <f t="shared" si="7"/>
        <v>21</v>
      </c>
      <c r="B34" s="46" t="s">
        <v>71</v>
      </c>
      <c r="C34" s="12"/>
      <c r="D34" s="44">
        <v>2</v>
      </c>
      <c r="E34" s="44" t="s">
        <v>50</v>
      </c>
      <c r="F34" s="13"/>
      <c r="G34" s="11">
        <v>0</v>
      </c>
      <c r="H34" s="1">
        <f t="shared" si="6"/>
        <v>0</v>
      </c>
      <c r="I34" s="11">
        <v>0</v>
      </c>
      <c r="J34" s="1">
        <f t="shared" si="0"/>
        <v>0</v>
      </c>
      <c r="K34" s="1">
        <f t="shared" si="1"/>
        <v>0</v>
      </c>
      <c r="L34" s="1">
        <f t="shared" si="2"/>
        <v>0</v>
      </c>
      <c r="M34" s="1">
        <f t="shared" si="3"/>
        <v>0</v>
      </c>
      <c r="N34" s="1">
        <f t="shared" si="4"/>
        <v>0</v>
      </c>
      <c r="O34" s="27">
        <f t="shared" si="5"/>
        <v>0</v>
      </c>
    </row>
    <row r="35" spans="1:15" s="9" customFormat="1" ht="117.75" customHeight="1" x14ac:dyDescent="0.2">
      <c r="A35" s="26">
        <f t="shared" si="7"/>
        <v>22</v>
      </c>
      <c r="B35" s="46" t="s">
        <v>72</v>
      </c>
      <c r="C35" s="12"/>
      <c r="D35" s="44">
        <v>2</v>
      </c>
      <c r="E35" s="44" t="s">
        <v>50</v>
      </c>
      <c r="F35" s="13"/>
      <c r="G35" s="11">
        <v>0</v>
      </c>
      <c r="H35" s="1">
        <f t="shared" si="6"/>
        <v>0</v>
      </c>
      <c r="I35" s="11">
        <v>0</v>
      </c>
      <c r="J35" s="1">
        <f t="shared" si="0"/>
        <v>0</v>
      </c>
      <c r="K35" s="1">
        <f t="shared" si="1"/>
        <v>0</v>
      </c>
      <c r="L35" s="1">
        <f t="shared" si="2"/>
        <v>0</v>
      </c>
      <c r="M35" s="1">
        <f t="shared" si="3"/>
        <v>0</v>
      </c>
      <c r="N35" s="1">
        <f t="shared" si="4"/>
        <v>0</v>
      </c>
      <c r="O35" s="27">
        <f t="shared" si="5"/>
        <v>0</v>
      </c>
    </row>
    <row r="36" spans="1:15" s="9" customFormat="1" ht="117.75" customHeight="1" x14ac:dyDescent="0.2">
      <c r="A36" s="26">
        <f t="shared" si="7"/>
        <v>23</v>
      </c>
      <c r="B36" s="46" t="s">
        <v>73</v>
      </c>
      <c r="C36" s="12"/>
      <c r="D36" s="44">
        <v>2</v>
      </c>
      <c r="E36" s="44" t="s">
        <v>50</v>
      </c>
      <c r="F36" s="13"/>
      <c r="G36" s="11">
        <v>0</v>
      </c>
      <c r="H36" s="1">
        <f t="shared" si="6"/>
        <v>0</v>
      </c>
      <c r="I36" s="11">
        <v>0</v>
      </c>
      <c r="J36" s="1">
        <f t="shared" si="0"/>
        <v>0</v>
      </c>
      <c r="K36" s="1">
        <f t="shared" si="1"/>
        <v>0</v>
      </c>
      <c r="L36" s="1">
        <f t="shared" si="2"/>
        <v>0</v>
      </c>
      <c r="M36" s="1">
        <f t="shared" si="3"/>
        <v>0</v>
      </c>
      <c r="N36" s="1">
        <f t="shared" si="4"/>
        <v>0</v>
      </c>
      <c r="O36" s="27">
        <f t="shared" si="5"/>
        <v>0</v>
      </c>
    </row>
    <row r="37" spans="1:15" s="9" customFormat="1" ht="117.75" customHeight="1" x14ac:dyDescent="0.2">
      <c r="A37" s="26">
        <f t="shared" si="7"/>
        <v>24</v>
      </c>
      <c r="B37" s="46" t="s">
        <v>74</v>
      </c>
      <c r="C37" s="12"/>
      <c r="D37" s="44">
        <v>2</v>
      </c>
      <c r="E37" s="44" t="s">
        <v>50</v>
      </c>
      <c r="F37" s="13"/>
      <c r="G37" s="11">
        <v>0</v>
      </c>
      <c r="H37" s="1">
        <f t="shared" si="6"/>
        <v>0</v>
      </c>
      <c r="I37" s="11">
        <v>0</v>
      </c>
      <c r="J37" s="1">
        <f t="shared" si="0"/>
        <v>0</v>
      </c>
      <c r="K37" s="1">
        <f t="shared" si="1"/>
        <v>0</v>
      </c>
      <c r="L37" s="1">
        <f t="shared" si="2"/>
        <v>0</v>
      </c>
      <c r="M37" s="1">
        <f t="shared" si="3"/>
        <v>0</v>
      </c>
      <c r="N37" s="1">
        <f t="shared" si="4"/>
        <v>0</v>
      </c>
      <c r="O37" s="27">
        <f t="shared" si="5"/>
        <v>0</v>
      </c>
    </row>
    <row r="38" spans="1:15" s="9" customFormat="1" ht="117.75" customHeight="1" x14ac:dyDescent="0.2">
      <c r="A38" s="26">
        <f t="shared" si="7"/>
        <v>25</v>
      </c>
      <c r="B38" s="46" t="s">
        <v>75</v>
      </c>
      <c r="C38" s="12"/>
      <c r="D38" s="44">
        <v>10</v>
      </c>
      <c r="E38" s="44" t="s">
        <v>50</v>
      </c>
      <c r="F38" s="13"/>
      <c r="G38" s="11">
        <v>0</v>
      </c>
      <c r="H38" s="1">
        <f t="shared" si="6"/>
        <v>0</v>
      </c>
      <c r="I38" s="11">
        <v>0</v>
      </c>
      <c r="J38" s="1">
        <f t="shared" si="0"/>
        <v>0</v>
      </c>
      <c r="K38" s="1">
        <f t="shared" si="1"/>
        <v>0</v>
      </c>
      <c r="L38" s="1">
        <f t="shared" si="2"/>
        <v>0</v>
      </c>
      <c r="M38" s="1">
        <f t="shared" si="3"/>
        <v>0</v>
      </c>
      <c r="N38" s="1">
        <f t="shared" si="4"/>
        <v>0</v>
      </c>
      <c r="O38" s="27">
        <f t="shared" si="5"/>
        <v>0</v>
      </c>
    </row>
    <row r="39" spans="1:15" s="9" customFormat="1" ht="117.75" customHeight="1" x14ac:dyDescent="0.2">
      <c r="A39" s="26">
        <f t="shared" si="7"/>
        <v>26</v>
      </c>
      <c r="B39" s="46" t="s">
        <v>76</v>
      </c>
      <c r="C39" s="12"/>
      <c r="D39" s="44">
        <v>8</v>
      </c>
      <c r="E39" s="44" t="s">
        <v>50</v>
      </c>
      <c r="F39" s="13"/>
      <c r="G39" s="11">
        <v>0</v>
      </c>
      <c r="H39" s="1">
        <f t="shared" si="6"/>
        <v>0</v>
      </c>
      <c r="I39" s="11">
        <v>0</v>
      </c>
      <c r="J39" s="1">
        <f t="shared" si="0"/>
        <v>0</v>
      </c>
      <c r="K39" s="1">
        <f t="shared" si="1"/>
        <v>0</v>
      </c>
      <c r="L39" s="1">
        <f t="shared" si="2"/>
        <v>0</v>
      </c>
      <c r="M39" s="1">
        <f t="shared" si="3"/>
        <v>0</v>
      </c>
      <c r="N39" s="1">
        <f t="shared" si="4"/>
        <v>0</v>
      </c>
      <c r="O39" s="27">
        <f t="shared" si="5"/>
        <v>0</v>
      </c>
    </row>
    <row r="40" spans="1:15" s="9" customFormat="1" ht="123.75" customHeight="1" x14ac:dyDescent="0.2">
      <c r="A40" s="26">
        <f t="shared" si="7"/>
        <v>27</v>
      </c>
      <c r="B40" s="46" t="s">
        <v>77</v>
      </c>
      <c r="C40" s="12"/>
      <c r="D40" s="44">
        <v>3</v>
      </c>
      <c r="E40" s="44" t="s">
        <v>50</v>
      </c>
      <c r="F40" s="13"/>
      <c r="G40" s="11">
        <v>0</v>
      </c>
      <c r="H40" s="1">
        <f t="shared" si="6"/>
        <v>0</v>
      </c>
      <c r="I40" s="11">
        <v>0</v>
      </c>
      <c r="J40" s="1">
        <f t="shared" si="0"/>
        <v>0</v>
      </c>
      <c r="K40" s="1">
        <f t="shared" si="1"/>
        <v>0</v>
      </c>
      <c r="L40" s="1">
        <f t="shared" si="2"/>
        <v>0</v>
      </c>
      <c r="M40" s="1">
        <f t="shared" si="3"/>
        <v>0</v>
      </c>
      <c r="N40" s="1">
        <f t="shared" si="4"/>
        <v>0</v>
      </c>
      <c r="O40" s="27">
        <f t="shared" si="5"/>
        <v>0</v>
      </c>
    </row>
    <row r="41" spans="1:15" s="9" customFormat="1" ht="120.75" customHeight="1" x14ac:dyDescent="0.2">
      <c r="A41" s="26">
        <f t="shared" si="7"/>
        <v>28</v>
      </c>
      <c r="B41" s="46" t="s">
        <v>78</v>
      </c>
      <c r="C41" s="12"/>
      <c r="D41" s="44">
        <v>1000</v>
      </c>
      <c r="E41" s="44" t="s">
        <v>50</v>
      </c>
      <c r="F41" s="13"/>
      <c r="G41" s="11">
        <v>0</v>
      </c>
      <c r="H41" s="1">
        <f t="shared" si="6"/>
        <v>0</v>
      </c>
      <c r="I41" s="11">
        <v>0</v>
      </c>
      <c r="J41" s="1">
        <f t="shared" si="0"/>
        <v>0</v>
      </c>
      <c r="K41" s="1">
        <f t="shared" si="1"/>
        <v>0</v>
      </c>
      <c r="L41" s="1">
        <f t="shared" si="2"/>
        <v>0</v>
      </c>
      <c r="M41" s="1">
        <f t="shared" si="3"/>
        <v>0</v>
      </c>
      <c r="N41" s="1">
        <f t="shared" si="4"/>
        <v>0</v>
      </c>
      <c r="O41" s="27">
        <f t="shared" si="5"/>
        <v>0</v>
      </c>
    </row>
    <row r="42" spans="1:15" s="9" customFormat="1" ht="105" customHeight="1" x14ac:dyDescent="0.2">
      <c r="A42" s="26">
        <f t="shared" si="7"/>
        <v>29</v>
      </c>
      <c r="B42" s="46" t="s">
        <v>79</v>
      </c>
      <c r="C42" s="12"/>
      <c r="D42" s="44">
        <v>5</v>
      </c>
      <c r="E42" s="44" t="s">
        <v>50</v>
      </c>
      <c r="F42" s="13"/>
      <c r="G42" s="11">
        <v>0</v>
      </c>
      <c r="H42" s="1">
        <f t="shared" si="6"/>
        <v>0</v>
      </c>
      <c r="I42" s="11">
        <v>0</v>
      </c>
      <c r="J42" s="1">
        <f t="shared" si="0"/>
        <v>0</v>
      </c>
      <c r="K42" s="1">
        <f t="shared" si="1"/>
        <v>0</v>
      </c>
      <c r="L42" s="1">
        <f t="shared" si="2"/>
        <v>0</v>
      </c>
      <c r="M42" s="1">
        <f t="shared" si="3"/>
        <v>0</v>
      </c>
      <c r="N42" s="1">
        <f t="shared" si="4"/>
        <v>0</v>
      </c>
      <c r="O42" s="27">
        <f t="shared" si="5"/>
        <v>0</v>
      </c>
    </row>
    <row r="43" spans="1:15" s="9" customFormat="1" ht="190.5" customHeight="1" thickBot="1" x14ac:dyDescent="0.25">
      <c r="A43" s="26">
        <f t="shared" si="7"/>
        <v>30</v>
      </c>
      <c r="B43" s="46" t="s">
        <v>80</v>
      </c>
      <c r="C43" s="12"/>
      <c r="D43" s="44">
        <v>5</v>
      </c>
      <c r="E43" s="44" t="s">
        <v>50</v>
      </c>
      <c r="F43" s="13"/>
      <c r="G43" s="11">
        <v>0</v>
      </c>
      <c r="H43" s="1">
        <f t="shared" si="6"/>
        <v>0</v>
      </c>
      <c r="I43" s="11">
        <v>0</v>
      </c>
      <c r="J43" s="1">
        <f t="shared" si="0"/>
        <v>0</v>
      </c>
      <c r="K43" s="1">
        <f t="shared" si="1"/>
        <v>0</v>
      </c>
      <c r="L43" s="1">
        <f t="shared" si="2"/>
        <v>0</v>
      </c>
      <c r="M43" s="1">
        <f t="shared" si="3"/>
        <v>0</v>
      </c>
      <c r="N43" s="1">
        <f t="shared" si="4"/>
        <v>0</v>
      </c>
      <c r="O43" s="27">
        <f t="shared" si="5"/>
        <v>0</v>
      </c>
    </row>
    <row r="44" spans="1:15" s="9" customFormat="1" ht="42" customHeight="1" thickBot="1" x14ac:dyDescent="0.3">
      <c r="A44" s="79" t="s">
        <v>25</v>
      </c>
      <c r="B44" s="80"/>
      <c r="C44" s="80"/>
      <c r="D44" s="80"/>
      <c r="E44" s="80"/>
      <c r="F44" s="80"/>
      <c r="G44" s="80"/>
      <c r="H44" s="80"/>
      <c r="I44" s="80"/>
      <c r="J44" s="80"/>
      <c r="K44" s="80"/>
      <c r="L44" s="91" t="s">
        <v>26</v>
      </c>
      <c r="M44" s="92"/>
      <c r="N44" s="92"/>
      <c r="O44" s="35">
        <f>SUMIF(G:G,0%,L:L)+SUMIF(G:G,"",L:L)</f>
        <v>0</v>
      </c>
    </row>
    <row r="45" spans="1:15" s="9" customFormat="1" ht="39" customHeight="1" x14ac:dyDescent="0.25">
      <c r="A45" s="63" t="s">
        <v>47</v>
      </c>
      <c r="B45" s="64"/>
      <c r="C45" s="64"/>
      <c r="D45" s="64"/>
      <c r="E45" s="64"/>
      <c r="F45" s="64"/>
      <c r="G45" s="64"/>
      <c r="H45" s="64"/>
      <c r="I45" s="64"/>
      <c r="J45" s="64"/>
      <c r="K45" s="65"/>
      <c r="L45" s="85" t="s">
        <v>27</v>
      </c>
      <c r="M45" s="86"/>
      <c r="N45" s="86"/>
      <c r="O45" s="36">
        <f>SUMIF(G:G,5%,L:L)</f>
        <v>0</v>
      </c>
    </row>
    <row r="46" spans="1:15" s="9" customFormat="1" ht="30" customHeight="1" x14ac:dyDescent="0.25">
      <c r="A46" s="66"/>
      <c r="B46" s="67"/>
      <c r="C46" s="67"/>
      <c r="D46" s="67"/>
      <c r="E46" s="67"/>
      <c r="F46" s="67"/>
      <c r="G46" s="67"/>
      <c r="H46" s="67"/>
      <c r="I46" s="67"/>
      <c r="J46" s="67"/>
      <c r="K46" s="68"/>
      <c r="L46" s="85" t="s">
        <v>28</v>
      </c>
      <c r="M46" s="86"/>
      <c r="N46" s="86"/>
      <c r="O46" s="36">
        <f>SUMIF(G:G,19%,L:L)</f>
        <v>0</v>
      </c>
    </row>
    <row r="47" spans="1:15" s="9" customFormat="1" ht="30" customHeight="1" x14ac:dyDescent="0.25">
      <c r="A47" s="66"/>
      <c r="B47" s="67"/>
      <c r="C47" s="67"/>
      <c r="D47" s="67"/>
      <c r="E47" s="67"/>
      <c r="F47" s="67"/>
      <c r="G47" s="67"/>
      <c r="H47" s="67"/>
      <c r="I47" s="67"/>
      <c r="J47" s="67"/>
      <c r="K47" s="68"/>
      <c r="L47" s="87" t="s">
        <v>21</v>
      </c>
      <c r="M47" s="88"/>
      <c r="N47" s="88"/>
      <c r="O47" s="37">
        <f>SUM(O44:O46)</f>
        <v>0</v>
      </c>
    </row>
    <row r="48" spans="1:15" s="9" customFormat="1" ht="30" customHeight="1" x14ac:dyDescent="0.25">
      <c r="A48" s="66"/>
      <c r="B48" s="67"/>
      <c r="C48" s="67"/>
      <c r="D48" s="67"/>
      <c r="E48" s="67"/>
      <c r="F48" s="67"/>
      <c r="G48" s="67"/>
      <c r="H48" s="67"/>
      <c r="I48" s="67"/>
      <c r="J48" s="67"/>
      <c r="K48" s="68"/>
      <c r="L48" s="89" t="s">
        <v>29</v>
      </c>
      <c r="M48" s="90"/>
      <c r="N48" s="90"/>
      <c r="O48" s="38">
        <f>SUMIF(G:G,5%,M:M)</f>
        <v>0</v>
      </c>
    </row>
    <row r="49" spans="1:17" s="9" customFormat="1" ht="30" customHeight="1" x14ac:dyDescent="0.25">
      <c r="A49" s="66"/>
      <c r="B49" s="67"/>
      <c r="C49" s="67"/>
      <c r="D49" s="67"/>
      <c r="E49" s="67"/>
      <c r="F49" s="67"/>
      <c r="G49" s="67"/>
      <c r="H49" s="67"/>
      <c r="I49" s="67"/>
      <c r="J49" s="67"/>
      <c r="K49" s="68"/>
      <c r="L49" s="89" t="s">
        <v>30</v>
      </c>
      <c r="M49" s="90"/>
      <c r="N49" s="90"/>
      <c r="O49" s="38">
        <f>SUMIF(G:G,19%,M:M)</f>
        <v>0</v>
      </c>
    </row>
    <row r="50" spans="1:17" s="9" customFormat="1" ht="30" customHeight="1" x14ac:dyDescent="0.25">
      <c r="A50" s="66"/>
      <c r="B50" s="67"/>
      <c r="C50" s="67"/>
      <c r="D50" s="67"/>
      <c r="E50" s="67"/>
      <c r="F50" s="67"/>
      <c r="G50" s="67"/>
      <c r="H50" s="67"/>
      <c r="I50" s="67"/>
      <c r="J50" s="67"/>
      <c r="K50" s="68"/>
      <c r="L50" s="87" t="s">
        <v>31</v>
      </c>
      <c r="M50" s="88"/>
      <c r="N50" s="88"/>
      <c r="O50" s="37">
        <f>SUM(O48:O49)</f>
        <v>0</v>
      </c>
    </row>
    <row r="51" spans="1:17" s="9" customFormat="1" ht="30" customHeight="1" x14ac:dyDescent="0.25">
      <c r="A51" s="66"/>
      <c r="B51" s="67"/>
      <c r="C51" s="67"/>
      <c r="D51" s="67"/>
      <c r="E51" s="67"/>
      <c r="F51" s="67"/>
      <c r="G51" s="67"/>
      <c r="H51" s="67"/>
      <c r="I51" s="67"/>
      <c r="J51" s="67"/>
      <c r="K51" s="68"/>
      <c r="L51" s="85" t="s">
        <v>32</v>
      </c>
      <c r="M51" s="86"/>
      <c r="N51" s="86"/>
      <c r="O51" s="36">
        <f>SUMIF(I:I,8%,N:N)</f>
        <v>0</v>
      </c>
    </row>
    <row r="52" spans="1:17" s="9" customFormat="1" ht="37.5" customHeight="1" x14ac:dyDescent="0.25">
      <c r="A52" s="66"/>
      <c r="B52" s="67"/>
      <c r="C52" s="67"/>
      <c r="D52" s="67"/>
      <c r="E52" s="67"/>
      <c r="F52" s="67"/>
      <c r="G52" s="67"/>
      <c r="H52" s="67"/>
      <c r="I52" s="67"/>
      <c r="J52" s="67"/>
      <c r="K52" s="68"/>
      <c r="L52" s="83" t="s">
        <v>33</v>
      </c>
      <c r="M52" s="84"/>
      <c r="N52" s="84"/>
      <c r="O52" s="37">
        <f>SUM(O51)</f>
        <v>0</v>
      </c>
    </row>
    <row r="53" spans="1:17" s="9" customFormat="1" ht="32.25" customHeight="1" thickBot="1" x14ac:dyDescent="0.3">
      <c r="A53" s="69"/>
      <c r="B53" s="70"/>
      <c r="C53" s="70"/>
      <c r="D53" s="70"/>
      <c r="E53" s="70"/>
      <c r="F53" s="70"/>
      <c r="G53" s="70"/>
      <c r="H53" s="70"/>
      <c r="I53" s="70"/>
      <c r="J53" s="70"/>
      <c r="K53" s="71"/>
      <c r="L53" s="81" t="s">
        <v>34</v>
      </c>
      <c r="M53" s="82"/>
      <c r="N53" s="82"/>
      <c r="O53" s="39">
        <f>+O47+O50+O52</f>
        <v>0</v>
      </c>
    </row>
    <row r="55" spans="1:17" ht="50.1" customHeight="1" thickBot="1" x14ac:dyDescent="0.3">
      <c r="B55" s="72"/>
      <c r="C55" s="72"/>
    </row>
    <row r="56" spans="1:17" x14ac:dyDescent="0.25">
      <c r="B56" s="50" t="s">
        <v>35</v>
      </c>
      <c r="C56" s="50"/>
    </row>
    <row r="57" spans="1:17" ht="15" customHeight="1" x14ac:dyDescent="0.25">
      <c r="M57" s="41"/>
      <c r="N57" s="42"/>
      <c r="O57" s="43"/>
    </row>
    <row r="58" spans="1:17" ht="15.75" customHeight="1" x14ac:dyDescent="0.25">
      <c r="M58" s="41"/>
      <c r="N58" s="42"/>
      <c r="O58" s="43"/>
    </row>
    <row r="59" spans="1:17" ht="15" customHeight="1" x14ac:dyDescent="0.25">
      <c r="A59" s="10" t="s">
        <v>36</v>
      </c>
      <c r="M59" s="41"/>
      <c r="N59" s="42"/>
      <c r="O59" s="43"/>
    </row>
    <row r="60" spans="1:17" x14ac:dyDescent="0.25">
      <c r="A60" s="49" t="s">
        <v>37</v>
      </c>
      <c r="B60" s="49"/>
      <c r="C60" s="49"/>
      <c r="D60" s="49"/>
      <c r="E60" s="49"/>
      <c r="F60" s="49"/>
      <c r="G60" s="49"/>
      <c r="H60" s="49"/>
      <c r="I60" s="49"/>
      <c r="J60" s="49"/>
      <c r="K60" s="49"/>
      <c r="L60" s="49"/>
      <c r="M60" s="49"/>
      <c r="N60" s="49"/>
      <c r="O60" s="49"/>
      <c r="P60" s="2"/>
      <c r="Q60" s="2"/>
    </row>
    <row r="61" spans="1:17" ht="15" customHeight="1" x14ac:dyDescent="0.25">
      <c r="A61" s="48" t="s">
        <v>38</v>
      </c>
      <c r="B61" s="48"/>
      <c r="C61" s="48"/>
      <c r="D61" s="48"/>
      <c r="E61" s="48"/>
      <c r="F61" s="48"/>
      <c r="G61" s="48"/>
      <c r="H61" s="48"/>
      <c r="I61" s="48"/>
      <c r="J61" s="48"/>
      <c r="K61" s="48"/>
      <c r="L61" s="48"/>
      <c r="M61" s="48"/>
      <c r="N61" s="48"/>
      <c r="O61" s="48"/>
      <c r="P61" s="40"/>
      <c r="Q61" s="40"/>
    </row>
    <row r="62" spans="1:17" x14ac:dyDescent="0.25">
      <c r="A62" s="47" t="s">
        <v>39</v>
      </c>
      <c r="B62" s="47"/>
      <c r="C62" s="47"/>
      <c r="D62" s="47"/>
      <c r="E62" s="47"/>
      <c r="F62" s="47"/>
      <c r="G62" s="47"/>
      <c r="H62" s="47"/>
      <c r="I62" s="47"/>
      <c r="J62" s="47"/>
      <c r="K62" s="47"/>
      <c r="L62" s="47"/>
      <c r="M62" s="47"/>
      <c r="N62" s="47"/>
      <c r="O62" s="47"/>
      <c r="P62" s="5"/>
      <c r="Q62" s="5"/>
    </row>
    <row r="63" spans="1:17" x14ac:dyDescent="0.25">
      <c r="A63" s="47" t="s">
        <v>40</v>
      </c>
      <c r="B63" s="47"/>
      <c r="C63" s="47"/>
      <c r="D63" s="47"/>
      <c r="E63" s="47"/>
      <c r="F63" s="47"/>
      <c r="G63" s="47"/>
      <c r="H63" s="47"/>
      <c r="I63" s="47"/>
      <c r="J63" s="47"/>
      <c r="K63" s="47"/>
      <c r="L63" s="47"/>
      <c r="M63" s="47"/>
      <c r="N63" s="47"/>
      <c r="O63" s="47"/>
      <c r="P63" s="5"/>
      <c r="Q63" s="5"/>
    </row>
    <row r="64" spans="1:17" x14ac:dyDescent="0.25">
      <c r="K64" s="2"/>
      <c r="L64" s="2"/>
      <c r="M64" s="2"/>
      <c r="N64" s="2"/>
    </row>
    <row r="106" spans="11:15" s="2" customFormat="1" x14ac:dyDescent="0.25">
      <c r="K106" s="4"/>
      <c r="L106" s="4"/>
      <c r="M106" s="4"/>
      <c r="N106" s="4"/>
      <c r="O106" s="4"/>
    </row>
    <row r="107" spans="11:15" s="2" customFormat="1" x14ac:dyDescent="0.25">
      <c r="K107" s="4"/>
      <c r="L107" s="4"/>
      <c r="M107" s="4"/>
      <c r="N107" s="4"/>
      <c r="O107" s="4"/>
    </row>
    <row r="108" spans="11:15" s="2" customFormat="1" x14ac:dyDescent="0.25">
      <c r="K108" s="4"/>
      <c r="L108" s="4"/>
      <c r="M108" s="4"/>
      <c r="N108" s="4"/>
      <c r="O108" s="4"/>
    </row>
    <row r="109" spans="11:15" s="2" customFormat="1" x14ac:dyDescent="0.25">
      <c r="K109" s="4"/>
      <c r="L109" s="4"/>
      <c r="M109" s="4"/>
      <c r="N109" s="4"/>
      <c r="O109" s="4"/>
    </row>
  </sheetData>
  <sheetProtection algorithmName="SHA-512" hashValue="ckEz0TfXjNAY36irPurNXuHIdKaso1TK9dDstufudHUXe9OX3mEQKPhX9dBULKB2aSINWz+/EfbV87OYtTZiZA==" saltValue="uB/dh3w3kDqsIJ3iv5rF3w==" spinCount="100000" sheet="1" selectLockedCells="1"/>
  <mergeCells count="35">
    <mergeCell ref="L48:N48"/>
    <mergeCell ref="L47:N47"/>
    <mergeCell ref="L46:N46"/>
    <mergeCell ref="L45:N45"/>
    <mergeCell ref="L44:N44"/>
    <mergeCell ref="L53:N53"/>
    <mergeCell ref="L52:N52"/>
    <mergeCell ref="L51:N51"/>
    <mergeCell ref="L50:N50"/>
    <mergeCell ref="L49:N49"/>
    <mergeCell ref="A45:K53"/>
    <mergeCell ref="F9:I9"/>
    <mergeCell ref="B55:C55"/>
    <mergeCell ref="A9:B11"/>
    <mergeCell ref="D9:E9"/>
    <mergeCell ref="D11:E11"/>
    <mergeCell ref="A44:K44"/>
    <mergeCell ref="M11:N11"/>
    <mergeCell ref="M9:N9"/>
    <mergeCell ref="K9:L9"/>
    <mergeCell ref="K11:L11"/>
    <mergeCell ref="F11:I11"/>
    <mergeCell ref="A2:A5"/>
    <mergeCell ref="B2:M2"/>
    <mergeCell ref="N2:O2"/>
    <mergeCell ref="B3:M3"/>
    <mergeCell ref="N3:O3"/>
    <mergeCell ref="B4:M5"/>
    <mergeCell ref="N4:O4"/>
    <mergeCell ref="N5:O5"/>
    <mergeCell ref="A63:O63"/>
    <mergeCell ref="A62:O62"/>
    <mergeCell ref="A61:O61"/>
    <mergeCell ref="A60:O60"/>
    <mergeCell ref="B56:C5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43"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G14:G43</xm:sqref>
        </x14:dataValidation>
        <x14:dataValidation type="list" allowBlank="1" showInputMessage="1" showErrorMessage="1" xr:uid="{00000000-0002-0000-0000-000008000000}">
          <x14:formula1>
            <xm:f>Cálculos!$F$7:$F$8</xm:f>
          </x14:formula1>
          <xm:sqref>I14:I43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2024-05-27T21:14:34Z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