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90/4.1 DOCUMENTOS DE PUBLICACIÓN/"/>
    </mc:Choice>
  </mc:AlternateContent>
  <xr:revisionPtr revIDLastSave="175" documentId="13_ncr:1_{A3203639-816A-4F00-A849-4E2EC2053B16}" xr6:coauthVersionLast="47" xr6:coauthVersionMax="47" xr10:uidLastSave="{68D5926C-DB35-4A29-AF46-C3BB93C00A1D}"/>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N15" i="7" s="1"/>
  <c r="J16" i="7"/>
  <c r="K16" i="7" s="1"/>
  <c r="L16" i="7"/>
  <c r="M16" i="7" s="1"/>
  <c r="J17" i="7"/>
  <c r="K17" i="7" s="1"/>
  <c r="L17" i="7"/>
  <c r="M17" i="7"/>
  <c r="N17" i="7"/>
  <c r="J18" i="7"/>
  <c r="K18" i="7" s="1"/>
  <c r="L18" i="7"/>
  <c r="M18" i="7" s="1"/>
  <c r="J19" i="7"/>
  <c r="K19" i="7" s="1"/>
  <c r="L19" i="7"/>
  <c r="N19" i="7" s="1"/>
  <c r="M19" i="7"/>
  <c r="J20" i="7"/>
  <c r="K20" i="7" s="1"/>
  <c r="L20" i="7"/>
  <c r="M20" i="7" s="1"/>
  <c r="J21" i="7"/>
  <c r="K21" i="7" s="1"/>
  <c r="L21" i="7"/>
  <c r="M21" i="7"/>
  <c r="N21" i="7"/>
  <c r="J22" i="7"/>
  <c r="K22" i="7" s="1"/>
  <c r="L22" i="7"/>
  <c r="M22" i="7" s="1"/>
  <c r="J23" i="7"/>
  <c r="K23" i="7" s="1"/>
  <c r="L23" i="7"/>
  <c r="N23" i="7" s="1"/>
  <c r="M23" i="7"/>
  <c r="J24" i="7"/>
  <c r="K24" i="7" s="1"/>
  <c r="L24" i="7"/>
  <c r="M24" i="7" s="1"/>
  <c r="J25" i="7"/>
  <c r="K25" i="7" s="1"/>
  <c r="L25" i="7"/>
  <c r="M25" i="7"/>
  <c r="N25" i="7"/>
  <c r="J26" i="7"/>
  <c r="K26" i="7" s="1"/>
  <c r="L26" i="7"/>
  <c r="M26" i="7" s="1"/>
  <c r="J27" i="7"/>
  <c r="K27" i="7" s="1"/>
  <c r="L27" i="7"/>
  <c r="N27" i="7" s="1"/>
  <c r="M27" i="7"/>
  <c r="J28" i="7"/>
  <c r="K28" i="7" s="1"/>
  <c r="L28" i="7"/>
  <c r="M28" i="7" s="1"/>
  <c r="J29" i="7"/>
  <c r="K29" i="7" s="1"/>
  <c r="L29" i="7"/>
  <c r="M29" i="7"/>
  <c r="N29" i="7"/>
  <c r="J30" i="7"/>
  <c r="K30" i="7" s="1"/>
  <c r="L30" i="7"/>
  <c r="M30" i="7" s="1"/>
  <c r="J31" i="7"/>
  <c r="K31" i="7" s="1"/>
  <c r="L31" i="7"/>
  <c r="N31" i="7" s="1"/>
  <c r="M31" i="7"/>
  <c r="J32" i="7"/>
  <c r="K32" i="7" s="1"/>
  <c r="L32" i="7"/>
  <c r="M32" i="7" s="1"/>
  <c r="J33" i="7"/>
  <c r="K33" i="7" s="1"/>
  <c r="L33" i="7"/>
  <c r="N33" i="7" s="1"/>
  <c r="M33" i="7"/>
  <c r="J34" i="7"/>
  <c r="K34" i="7" s="1"/>
  <c r="L34" i="7"/>
  <c r="M34" i="7" s="1"/>
  <c r="J35" i="7"/>
  <c r="K35" i="7" s="1"/>
  <c r="L35" i="7"/>
  <c r="N35" i="7" s="1"/>
  <c r="M35" i="7"/>
  <c r="J36" i="7"/>
  <c r="K36" i="7" s="1"/>
  <c r="L36" i="7"/>
  <c r="M36" i="7" s="1"/>
  <c r="J37" i="7"/>
  <c r="K37" i="7" s="1"/>
  <c r="L37" i="7"/>
  <c r="M37" i="7" s="1"/>
  <c r="J38" i="7"/>
  <c r="K38" i="7" s="1"/>
  <c r="L38" i="7"/>
  <c r="M38" i="7" s="1"/>
  <c r="J39" i="7"/>
  <c r="K39" i="7" s="1"/>
  <c r="L39" i="7"/>
  <c r="N39" i="7" s="1"/>
  <c r="M39" i="7"/>
  <c r="H15" i="7"/>
  <c r="H16" i="7"/>
  <c r="H17" i="7"/>
  <c r="H18" i="7"/>
  <c r="H19" i="7"/>
  <c r="H20" i="7"/>
  <c r="H21" i="7"/>
  <c r="H22" i="7"/>
  <c r="H23" i="7"/>
  <c r="H24" i="7"/>
  <c r="H25" i="7"/>
  <c r="H26" i="7"/>
  <c r="H27" i="7"/>
  <c r="H28" i="7"/>
  <c r="H29" i="7"/>
  <c r="H30" i="7"/>
  <c r="H31" i="7"/>
  <c r="H32" i="7"/>
  <c r="H33" i="7"/>
  <c r="H34" i="7"/>
  <c r="H35" i="7"/>
  <c r="H36" i="7"/>
  <c r="H37" i="7"/>
  <c r="H38" i="7"/>
  <c r="H39" i="7"/>
  <c r="O42" i="7"/>
  <c r="O41" i="7"/>
  <c r="L14" i="7"/>
  <c r="M14" i="7" s="1"/>
  <c r="J14" i="7"/>
  <c r="H14" i="7"/>
  <c r="K15" i="7" l="1"/>
  <c r="M15" i="7"/>
  <c r="N37" i="7"/>
  <c r="O33" i="7"/>
  <c r="O29" i="7"/>
  <c r="O25" i="7"/>
  <c r="O21" i="7"/>
  <c r="O17" i="7"/>
  <c r="O37" i="7"/>
  <c r="O39" i="7"/>
  <c r="O31" i="7"/>
  <c r="O27" i="7"/>
  <c r="O19" i="7"/>
  <c r="O35" i="7"/>
  <c r="O23" i="7"/>
  <c r="N38" i="7"/>
  <c r="O38" i="7" s="1"/>
  <c r="N36" i="7"/>
  <c r="O36" i="7" s="1"/>
  <c r="N34" i="7"/>
  <c r="O34" i="7" s="1"/>
  <c r="N32" i="7"/>
  <c r="O32" i="7" s="1"/>
  <c r="N30" i="7"/>
  <c r="O30" i="7" s="1"/>
  <c r="N28" i="7"/>
  <c r="O28" i="7" s="1"/>
  <c r="N26" i="7"/>
  <c r="O26" i="7" s="1"/>
  <c r="N24" i="7"/>
  <c r="O24" i="7" s="1"/>
  <c r="N22" i="7"/>
  <c r="O22" i="7" s="1"/>
  <c r="N20" i="7"/>
  <c r="O20" i="7" s="1"/>
  <c r="N18" i="7"/>
  <c r="O18" i="7" s="1"/>
  <c r="N16" i="7"/>
  <c r="O16" i="7" s="1"/>
  <c r="O40" i="7"/>
  <c r="O43" i="7" s="1"/>
  <c r="K14" i="7"/>
  <c r="O47" i="7"/>
  <c r="O48" i="7" s="1"/>
  <c r="N14" i="7"/>
  <c r="O14" i="7" s="1"/>
  <c r="O45" i="7" l="1"/>
  <c r="O44" i="7"/>
  <c r="O15" i="7"/>
  <c r="O46" i="7" l="1"/>
  <c r="O49" i="7" s="1"/>
</calcChain>
</file>

<file path=xl/sharedStrings.xml><?xml version="1.0" encoding="utf-8"?>
<sst xmlns="http://schemas.openxmlformats.org/spreadsheetml/2006/main" count="104" uniqueCount="81">
  <si>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</si>
  <si>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</si>
  <si>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</si>
  <si>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</si>
  <si>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</si>
  <si>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</si>
  <si>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</si>
  <si>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</si>
  <si>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</si>
  <si>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</si>
  <si>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</si>
  <si>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</si>
  <si>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</si>
  <si>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</si>
  <si>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</si>
  <si>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</si>
  <si>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</si>
  <si>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</si>
  <si>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</si>
  <si>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</si>
  <si>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</si>
  <si>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</si>
  <si>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</si>
  <si>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</si>
  <si>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</si>
  <si>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</si>
  <si>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</si>
  <si>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</si>
  <si>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</si>
  <si>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</si>
  <si>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</si>
  <si>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</si>
  <si>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</si>
  <si>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</si>
  <si>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</si>
  <si>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</si>
  <si>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</si>
  <si>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</si>
  <si>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</si>
  <si>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</si>
  <si>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</si>
  <si>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</si>
  <si>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</si>
  <si>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</si>
  <si>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</si>
  <si>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</si>
  <si>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</si>
  <si>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</si>
  <si>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</si>
  <si>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</si>
  <si>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</si>
  <si>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Bebida aromatica por infusion, caja por 25 bolsas en papel filtro.Registro sanitario expedido por Invima</t>
  </si>
  <si>
    <t>Café molido nacional sin descafeinar, en bolsa tricapa X 500g</t>
  </si>
  <si>
    <t>Crema Instantánea en sobres (Paquete 100)</t>
  </si>
  <si>
    <t>Limpión de toalla clara en tela 75 x 40 cm</t>
  </si>
  <si>
    <t>Balde plástico, con capacidad de 13 litros, varios colores, con manija plástica.</t>
  </si>
  <si>
    <t>Bayetilla de algodón, color roja, tamaño mínimo de 100 cm X 70 cm, marca reconocida</t>
  </si>
  <si>
    <t>Blanqueador, envasado en garrafa con volumen de 3785 c.c. Registro sanitario expedido por INVIMA, marca reconocida.</t>
  </si>
  <si>
    <t>Bolsa plástica biodegradable para la basura en polietileno de baja densidad, de color blanco, tamaño 55 cm x 65 cm, calibre 1.2 #36 (Paquete x 6)</t>
  </si>
  <si>
    <t>Bolsa plástica biodegradable para la basura en polietileno de baja densidad, de color negro, tamaño 55 cm x 65 cm, calibre 1.2. #36. (Paquete x 6)</t>
  </si>
  <si>
    <t>Bolsa plástica biodegradable para la basura en polietileno de baja densidad, de color verde, tamaño 55 cm x 65 cm #36.(Paquete x 6)</t>
  </si>
  <si>
    <t>Bolsa plástica biodegradable para papeleras de oficina en polietileno de baja densidad, de color negro, tamaño 43 cm x 48 cm.(Paquete x 6)</t>
  </si>
  <si>
    <t>Detergente en polvo, biodegradable, presentación por 500 gr alcalino, con blanqueador, de uso general, con fragancia. Registro sanitario expedido por INVIMA. Marca reconocida.</t>
  </si>
  <si>
    <t>Escoba, con área de barrido mayor a 26 y menor o igual a 30 cm, con acople plástico roscado, con mango, con material de las cerdas en fibra plástica super danna, y mango de madera.</t>
  </si>
  <si>
    <t>Escobilla de inodoro (churrusco) con soporte, marca reconocida</t>
  </si>
  <si>
    <t>CEPILLO TELARAÑERO CON PALO CON EXTENSION TELESCOPICA A 3MTS</t>
  </si>
  <si>
    <t>Alcohol Industrial al 70% con Registro sanitario expedido por INVIMA. (Galón de 4 litros)</t>
  </si>
  <si>
    <t>Guante para el hogar y la industria en caucho, sin soporte y borde de rodillo, ajuste con puño largo y abierto. (Par) Talla 8/2 y calibre 25.</t>
  </si>
  <si>
    <t>Insecticida en aerosol 360-400 c.c. para voladores. Registro sanitario expedido por INVIMA, marca reconocida.</t>
  </si>
  <si>
    <t>Jabón lavaplatos crema de 1000 g. Registro sanitario expedido por INVIMA, marca reconocida</t>
  </si>
  <si>
    <t>Jabón líquido para manos antibacterial, presentación en garrafa de 5 galones. Registro sanitario expedido por INVIMA, marca reconocida</t>
  </si>
  <si>
    <t>Limpiador para pisos, envasado en garrafa con volumen de 3785 cm3, con fragancia. Registro sanitario expedido por INVIMA, marca reconocida.</t>
  </si>
  <si>
    <t>Recogedor de plástico rígido, con banda plastica, con mango en madera, marca reconocida</t>
  </si>
  <si>
    <t>Shampoo limpiador de tapicería, por galón de 3785 ml. Registro sanitario expedido por INVIMA</t>
  </si>
  <si>
    <t>Trapero elaborado con hilaza de algodón natural, mecha con peso de 350 gr – 450 gr, extensión mínima 32 cm microfibra, con mango en madera.</t>
  </si>
  <si>
    <t>Varsol ecológico multiuso con volumen de 3785 cm3.°. Registro sanitario expedido por INVIMA.</t>
  </si>
  <si>
    <t>Ambientador aerosol 1200 ml, fragancia lavanda</t>
  </si>
  <si>
    <t>CAJA</t>
  </si>
  <si>
    <t>LIBRAS</t>
  </si>
  <si>
    <t>PAQUETE</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</si>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</sst>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8" xfId="0" applyFont="1" applyFill="1" applyBorder="1" applyAlignment="1" applyProtection="1">
      <alignment horizontal="center" vertical="center" wrapText="1"/>
      <protection hidden="1"/>
    </xf>
    <xf numFmtId="0" fontId="7" fillId="3" borderId="29" xfId="0" applyFont="1" applyFill="1" applyBorder="1" applyAlignment="1" applyProtection="1">
      <alignment horizontal="center" vertical="center" wrapText="1"/>
      <protection hidden="1"/>
    </xf>
    <xf numFmtId="43" fontId="7" fillId="3" borderId="29" xfId="3"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6" fillId="0" borderId="35" xfId="4" applyFont="1" applyBorder="1" applyAlignment="1" applyProtection="1">
      <alignment vertical="center"/>
      <protection hidden="1"/>
    </xf>
    <xf numFmtId="43" fontId="3" fillId="0" borderId="35" xfId="4" applyFont="1" applyFill="1" applyBorder="1" applyAlignment="1" applyProtection="1">
      <alignment vertical="center"/>
      <protection hidden="1"/>
    </xf>
    <xf numFmtId="43" fontId="6" fillId="0" borderId="36"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4"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3"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6" fillId="0" borderId="3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3" fillId="0" borderId="37"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43" fontId="3" fillId="0" borderId="39"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0" fontId="1" fillId="0" borderId="1" xfId="0" applyFont="1" applyBorder="1" applyAlignment="1">
      <alignment horizontal="center" vertical="center" wrapText="1"/>
    </xf>
    <xf numFmtId="43" fontId="3" fillId="0" borderId="1" xfId="3" applyFont="1" applyFill="1" applyBorder="1" applyAlignment="1" applyProtection="1">
      <alignment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5"/>
  <sheetViews>
    <sheetView showGridLines="0" tabSelected="1" zoomScale="85" zoomScaleNormal="85" zoomScaleSheetLayoutView="70" zoomScalePageLayoutView="55" workbookViewId="0">
      <selection activeCell="G15" sqref="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6"/>
      <c r="B2" s="47" t="s">
        <v>0</v>
      </c>
      <c r="C2" s="47"/>
      <c r="D2" s="47"/>
      <c r="E2" s="47"/>
      <c r="F2" s="47"/>
      <c r="G2" s="47"/>
      <c r="H2" s="47"/>
      <c r="I2" s="47"/>
      <c r="J2" s="47"/>
      <c r="K2" s="47"/>
      <c r="L2" s="47"/>
      <c r="M2" s="47"/>
      <c r="N2" s="48" t="s">
        <v>1</v>
      </c>
      <c r="O2" s="48"/>
    </row>
    <row r="3" spans="1:15" ht="15.75" customHeight="1" x14ac:dyDescent="0.25">
      <c r="A3" s="46"/>
      <c r="B3" s="47" t="s">
        <v>2</v>
      </c>
      <c r="C3" s="47"/>
      <c r="D3" s="47"/>
      <c r="E3" s="47"/>
      <c r="F3" s="47"/>
      <c r="G3" s="47"/>
      <c r="H3" s="47"/>
      <c r="I3" s="47"/>
      <c r="J3" s="47"/>
      <c r="K3" s="47"/>
      <c r="L3" s="47"/>
      <c r="M3" s="47"/>
      <c r="N3" s="48" t="s">
        <v>48</v>
      </c>
      <c r="O3" s="48"/>
    </row>
    <row r="4" spans="1:15" ht="16.5" customHeight="1" x14ac:dyDescent="0.25">
      <c r="A4" s="46"/>
      <c r="B4" s="47" t="s">
        <v>3</v>
      </c>
      <c r="C4" s="47"/>
      <c r="D4" s="47"/>
      <c r="E4" s="47"/>
      <c r="F4" s="47"/>
      <c r="G4" s="47"/>
      <c r="H4" s="47"/>
      <c r="I4" s="47"/>
      <c r="J4" s="47"/>
      <c r="K4" s="47"/>
      <c r="L4" s="47"/>
      <c r="M4" s="47"/>
      <c r="N4" s="48" t="s">
        <v>49</v>
      </c>
      <c r="O4" s="48"/>
    </row>
    <row r="5" spans="1:15" ht="15" customHeight="1" x14ac:dyDescent="0.25">
      <c r="A5" s="46"/>
      <c r="B5" s="47"/>
      <c r="C5" s="47"/>
      <c r="D5" s="47"/>
      <c r="E5" s="47"/>
      <c r="F5" s="47"/>
      <c r="G5" s="47"/>
      <c r="H5" s="47"/>
      <c r="I5" s="47"/>
      <c r="J5" s="47"/>
      <c r="K5" s="47"/>
      <c r="L5" s="47"/>
      <c r="M5" s="47"/>
      <c r="N5" s="48" t="s">
        <v>46</v>
      </c>
      <c r="O5" s="48"/>
    </row>
    <row r="7" spans="1:15" x14ac:dyDescent="0.25">
      <c r="A7" s="5" t="s">
        <v>4</v>
      </c>
    </row>
    <row r="8" spans="1:15" ht="9.9499999999999993" customHeight="1" x14ac:dyDescent="0.25">
      <c r="A8" s="6"/>
    </row>
    <row r="9" spans="1:15" ht="30" customHeight="1" x14ac:dyDescent="0.25">
      <c r="A9" s="68" t="s">
        <v>5</v>
      </c>
      <c r="B9" s="69"/>
      <c r="D9" s="53" t="s">
        <v>6</v>
      </c>
      <c r="E9" s="54"/>
      <c r="F9" s="55"/>
      <c r="G9" s="56"/>
      <c r="H9" s="56"/>
      <c r="I9" s="57"/>
      <c r="K9" s="53" t="s">
        <v>7</v>
      </c>
      <c r="L9" s="54"/>
      <c r="M9" s="51"/>
      <c r="N9" s="52"/>
    </row>
    <row r="10" spans="1:15" ht="8.25" customHeight="1" x14ac:dyDescent="0.25">
      <c r="A10" s="70"/>
      <c r="B10" s="71"/>
      <c r="C10" s="7"/>
      <c r="E10" s="8"/>
      <c r="F10" s="8"/>
      <c r="M10" s="8"/>
      <c r="N10" s="2"/>
    </row>
    <row r="11" spans="1:15" ht="30" customHeight="1" x14ac:dyDescent="0.25">
      <c r="A11" s="72"/>
      <c r="B11" s="73"/>
      <c r="D11" s="53" t="s">
        <v>8</v>
      </c>
      <c r="E11" s="54"/>
      <c r="F11" s="55"/>
      <c r="G11" s="56"/>
      <c r="H11" s="56"/>
      <c r="I11" s="57"/>
      <c r="K11" s="53" t="s">
        <v>9</v>
      </c>
      <c r="L11" s="54"/>
      <c r="M11" s="49"/>
      <c r="N11" s="50"/>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44" customHeight="1" x14ac:dyDescent="0.25">
      <c r="A14" s="89">
        <v>1</v>
      </c>
      <c r="B14" s="90" t="s">
        <v>51</v>
      </c>
      <c r="C14" s="12"/>
      <c r="D14" s="41">
        <v>80</v>
      </c>
      <c r="E14" s="41" t="s">
        <v>77</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91">
        <f t="shared" ref="O14" si="5">ROUND(L14+N14+M14,0)</f>
        <v>0</v>
      </c>
    </row>
    <row r="15" spans="1:15" s="9" customFormat="1" ht="87.75" customHeight="1" x14ac:dyDescent="0.25">
      <c r="A15" s="89">
        <v>2</v>
      </c>
      <c r="B15" s="90" t="s">
        <v>52</v>
      </c>
      <c r="C15" s="12"/>
      <c r="D15" s="41">
        <v>30</v>
      </c>
      <c r="E15" s="41" t="s">
        <v>78</v>
      </c>
      <c r="F15" s="13"/>
      <c r="G15" s="11"/>
      <c r="H15" s="1">
        <f t="shared" ref="H15:H39" si="6">+ROUND(F15*G15,0)</f>
        <v>0</v>
      </c>
      <c r="I15" s="11"/>
      <c r="J15" s="1">
        <f t="shared" ref="J15:J39" si="7">ROUND(F15*I15,0)</f>
        <v>0</v>
      </c>
      <c r="K15" s="1">
        <f t="shared" ref="K15:K39" si="8">ROUND(F15+H15+J15,0)</f>
        <v>0</v>
      </c>
      <c r="L15" s="1">
        <f t="shared" ref="L15:L39" si="9">ROUND(F15*D15,0)</f>
        <v>0</v>
      </c>
      <c r="M15" s="1">
        <f t="shared" ref="M15:M39" si="10">ROUND(L15*G15,0)</f>
        <v>0</v>
      </c>
      <c r="N15" s="1">
        <f t="shared" ref="N15:N39" si="11">ROUND(L15*I15,0)</f>
        <v>0</v>
      </c>
      <c r="O15" s="91">
        <f t="shared" ref="O15:O39" si="12">ROUND(L15+N15+M15,0)</f>
        <v>0</v>
      </c>
    </row>
    <row r="16" spans="1:15" s="9" customFormat="1" ht="110.25" customHeight="1" x14ac:dyDescent="0.25">
      <c r="A16" s="89">
        <v>3</v>
      </c>
      <c r="B16" s="90" t="s">
        <v>53</v>
      </c>
      <c r="C16" s="12"/>
      <c r="D16" s="41">
        <v>30</v>
      </c>
      <c r="E16" s="41" t="s">
        <v>79</v>
      </c>
      <c r="F16" s="13"/>
      <c r="G16" s="11"/>
      <c r="H16" s="1">
        <f t="shared" si="6"/>
        <v>0</v>
      </c>
      <c r="I16" s="11"/>
      <c r="J16" s="1">
        <f t="shared" si="7"/>
        <v>0</v>
      </c>
      <c r="K16" s="1">
        <f t="shared" si="8"/>
        <v>0</v>
      </c>
      <c r="L16" s="1">
        <f t="shared" si="9"/>
        <v>0</v>
      </c>
      <c r="M16" s="1">
        <f t="shared" si="10"/>
        <v>0</v>
      </c>
      <c r="N16" s="1">
        <f t="shared" si="11"/>
        <v>0</v>
      </c>
      <c r="O16" s="91">
        <f t="shared" si="12"/>
        <v>0</v>
      </c>
    </row>
    <row r="17" spans="1:15" s="9" customFormat="1" ht="96" customHeight="1" x14ac:dyDescent="0.25">
      <c r="A17" s="89">
        <v>4</v>
      </c>
      <c r="B17" s="90" t="s">
        <v>54</v>
      </c>
      <c r="C17" s="12"/>
      <c r="D17" s="41">
        <v>8</v>
      </c>
      <c r="E17" s="41" t="s">
        <v>50</v>
      </c>
      <c r="F17" s="13"/>
      <c r="G17" s="11"/>
      <c r="H17" s="1">
        <f t="shared" si="6"/>
        <v>0</v>
      </c>
      <c r="I17" s="11"/>
      <c r="J17" s="1">
        <f t="shared" si="7"/>
        <v>0</v>
      </c>
      <c r="K17" s="1">
        <f t="shared" si="8"/>
        <v>0</v>
      </c>
      <c r="L17" s="1">
        <f t="shared" si="9"/>
        <v>0</v>
      </c>
      <c r="M17" s="1">
        <f t="shared" si="10"/>
        <v>0</v>
      </c>
      <c r="N17" s="1">
        <f t="shared" si="11"/>
        <v>0</v>
      </c>
      <c r="O17" s="91">
        <f t="shared" si="12"/>
        <v>0</v>
      </c>
    </row>
    <row r="18" spans="1:15" s="9" customFormat="1" ht="105.75" customHeight="1" x14ac:dyDescent="0.25">
      <c r="A18" s="89">
        <v>5</v>
      </c>
      <c r="B18" s="90" t="s">
        <v>55</v>
      </c>
      <c r="C18" s="12"/>
      <c r="D18" s="41">
        <v>4</v>
      </c>
      <c r="E18" s="41" t="s">
        <v>50</v>
      </c>
      <c r="F18" s="13"/>
      <c r="G18" s="11"/>
      <c r="H18" s="1">
        <f t="shared" si="6"/>
        <v>0</v>
      </c>
      <c r="I18" s="11"/>
      <c r="J18" s="1">
        <f t="shared" si="7"/>
        <v>0</v>
      </c>
      <c r="K18" s="1">
        <f t="shared" si="8"/>
        <v>0</v>
      </c>
      <c r="L18" s="1">
        <f t="shared" si="9"/>
        <v>0</v>
      </c>
      <c r="M18" s="1">
        <f t="shared" si="10"/>
        <v>0</v>
      </c>
      <c r="N18" s="1">
        <f t="shared" si="11"/>
        <v>0</v>
      </c>
      <c r="O18" s="91">
        <f t="shared" si="12"/>
        <v>0</v>
      </c>
    </row>
    <row r="19" spans="1:15" s="9" customFormat="1" ht="119.25" customHeight="1" x14ac:dyDescent="0.25">
      <c r="A19" s="89">
        <v>6</v>
      </c>
      <c r="B19" s="90" t="s">
        <v>56</v>
      </c>
      <c r="C19" s="12"/>
      <c r="D19" s="41">
        <v>8</v>
      </c>
      <c r="E19" s="41" t="s">
        <v>50</v>
      </c>
      <c r="F19" s="13"/>
      <c r="G19" s="11"/>
      <c r="H19" s="1">
        <f t="shared" si="6"/>
        <v>0</v>
      </c>
      <c r="I19" s="11"/>
      <c r="J19" s="1">
        <f t="shared" si="7"/>
        <v>0</v>
      </c>
      <c r="K19" s="1">
        <f t="shared" si="8"/>
        <v>0</v>
      </c>
      <c r="L19" s="1">
        <f t="shared" si="9"/>
        <v>0</v>
      </c>
      <c r="M19" s="1">
        <f t="shared" si="10"/>
        <v>0</v>
      </c>
      <c r="N19" s="1">
        <f t="shared" si="11"/>
        <v>0</v>
      </c>
      <c r="O19" s="91">
        <f t="shared" si="12"/>
        <v>0</v>
      </c>
    </row>
    <row r="20" spans="1:15" s="9" customFormat="1" ht="88.5" customHeight="1" x14ac:dyDescent="0.25">
      <c r="A20" s="89">
        <v>7</v>
      </c>
      <c r="B20" s="90" t="s">
        <v>57</v>
      </c>
      <c r="C20" s="12"/>
      <c r="D20" s="41">
        <v>15</v>
      </c>
      <c r="E20" s="41" t="s">
        <v>80</v>
      </c>
      <c r="F20" s="13"/>
      <c r="G20" s="11"/>
      <c r="H20" s="1">
        <f t="shared" si="6"/>
        <v>0</v>
      </c>
      <c r="I20" s="11"/>
      <c r="J20" s="1">
        <f t="shared" si="7"/>
        <v>0</v>
      </c>
      <c r="K20" s="1">
        <f t="shared" si="8"/>
        <v>0</v>
      </c>
      <c r="L20" s="1">
        <f t="shared" si="9"/>
        <v>0</v>
      </c>
      <c r="M20" s="1">
        <f t="shared" si="10"/>
        <v>0</v>
      </c>
      <c r="N20" s="1">
        <f t="shared" si="11"/>
        <v>0</v>
      </c>
      <c r="O20" s="91">
        <f t="shared" si="12"/>
        <v>0</v>
      </c>
    </row>
    <row r="21" spans="1:15" s="9" customFormat="1" ht="78" customHeight="1" x14ac:dyDescent="0.25">
      <c r="A21" s="89">
        <v>8</v>
      </c>
      <c r="B21" s="90" t="s">
        <v>58</v>
      </c>
      <c r="C21" s="12"/>
      <c r="D21" s="41">
        <v>25</v>
      </c>
      <c r="E21" s="41" t="s">
        <v>79</v>
      </c>
      <c r="F21" s="13"/>
      <c r="G21" s="11"/>
      <c r="H21" s="1">
        <f t="shared" si="6"/>
        <v>0</v>
      </c>
      <c r="I21" s="11"/>
      <c r="J21" s="1">
        <f t="shared" si="7"/>
        <v>0</v>
      </c>
      <c r="K21" s="1">
        <f t="shared" si="8"/>
        <v>0</v>
      </c>
      <c r="L21" s="1">
        <f t="shared" si="9"/>
        <v>0</v>
      </c>
      <c r="M21" s="1">
        <f t="shared" si="10"/>
        <v>0</v>
      </c>
      <c r="N21" s="1">
        <f t="shared" si="11"/>
        <v>0</v>
      </c>
      <c r="O21" s="91">
        <f t="shared" si="12"/>
        <v>0</v>
      </c>
    </row>
    <row r="22" spans="1:15" s="9" customFormat="1" ht="96" customHeight="1" x14ac:dyDescent="0.25">
      <c r="A22" s="89">
        <v>9</v>
      </c>
      <c r="B22" s="90" t="s">
        <v>59</v>
      </c>
      <c r="C22" s="12"/>
      <c r="D22" s="41">
        <v>25</v>
      </c>
      <c r="E22" s="41" t="s">
        <v>79</v>
      </c>
      <c r="F22" s="13"/>
      <c r="G22" s="11"/>
      <c r="H22" s="1">
        <f t="shared" si="6"/>
        <v>0</v>
      </c>
      <c r="I22" s="11"/>
      <c r="J22" s="1">
        <f t="shared" si="7"/>
        <v>0</v>
      </c>
      <c r="K22" s="1">
        <f t="shared" si="8"/>
        <v>0</v>
      </c>
      <c r="L22" s="1">
        <f t="shared" si="9"/>
        <v>0</v>
      </c>
      <c r="M22" s="1">
        <f t="shared" si="10"/>
        <v>0</v>
      </c>
      <c r="N22" s="1">
        <f t="shared" si="11"/>
        <v>0</v>
      </c>
      <c r="O22" s="91">
        <f t="shared" si="12"/>
        <v>0</v>
      </c>
    </row>
    <row r="23" spans="1:15" s="9" customFormat="1" ht="91.5" customHeight="1" x14ac:dyDescent="0.25">
      <c r="A23" s="89">
        <v>10</v>
      </c>
      <c r="B23" s="90" t="s">
        <v>60</v>
      </c>
      <c r="C23" s="12"/>
      <c r="D23" s="41">
        <v>25</v>
      </c>
      <c r="E23" s="41" t="s">
        <v>79</v>
      </c>
      <c r="F23" s="13"/>
      <c r="G23" s="11"/>
      <c r="H23" s="1">
        <f t="shared" si="6"/>
        <v>0</v>
      </c>
      <c r="I23" s="11"/>
      <c r="J23" s="1">
        <f t="shared" si="7"/>
        <v>0</v>
      </c>
      <c r="K23" s="1">
        <f t="shared" si="8"/>
        <v>0</v>
      </c>
      <c r="L23" s="1">
        <f t="shared" si="9"/>
        <v>0</v>
      </c>
      <c r="M23" s="1">
        <f t="shared" si="10"/>
        <v>0</v>
      </c>
      <c r="N23" s="1">
        <f t="shared" si="11"/>
        <v>0</v>
      </c>
      <c r="O23" s="91">
        <f t="shared" si="12"/>
        <v>0</v>
      </c>
    </row>
    <row r="24" spans="1:15" s="9" customFormat="1" ht="113.25" customHeight="1" x14ac:dyDescent="0.25">
      <c r="A24" s="89">
        <v>11</v>
      </c>
      <c r="B24" s="90" t="s">
        <v>61</v>
      </c>
      <c r="C24" s="12"/>
      <c r="D24" s="41">
        <v>25</v>
      </c>
      <c r="E24" s="41" t="s">
        <v>79</v>
      </c>
      <c r="F24" s="13"/>
      <c r="G24" s="11"/>
      <c r="H24" s="1">
        <f t="shared" si="6"/>
        <v>0</v>
      </c>
      <c r="I24" s="11"/>
      <c r="J24" s="1">
        <f t="shared" si="7"/>
        <v>0</v>
      </c>
      <c r="K24" s="1">
        <f t="shared" si="8"/>
        <v>0</v>
      </c>
      <c r="L24" s="1">
        <f t="shared" si="9"/>
        <v>0</v>
      </c>
      <c r="M24" s="1">
        <f t="shared" si="10"/>
        <v>0</v>
      </c>
      <c r="N24" s="1">
        <f t="shared" si="11"/>
        <v>0</v>
      </c>
      <c r="O24" s="91">
        <f t="shared" si="12"/>
        <v>0</v>
      </c>
    </row>
    <row r="25" spans="1:15" s="9" customFormat="1" ht="113.25" customHeight="1" x14ac:dyDescent="0.25">
      <c r="A25" s="89">
        <v>12</v>
      </c>
      <c r="B25" s="90" t="s">
        <v>62</v>
      </c>
      <c r="C25" s="12"/>
      <c r="D25" s="41">
        <v>30</v>
      </c>
      <c r="E25" s="41" t="s">
        <v>50</v>
      </c>
      <c r="F25" s="13"/>
      <c r="G25" s="11"/>
      <c r="H25" s="1">
        <f t="shared" si="6"/>
        <v>0</v>
      </c>
      <c r="I25" s="11"/>
      <c r="J25" s="1">
        <f t="shared" si="7"/>
        <v>0</v>
      </c>
      <c r="K25" s="1">
        <f t="shared" si="8"/>
        <v>0</v>
      </c>
      <c r="L25" s="1">
        <f t="shared" si="9"/>
        <v>0</v>
      </c>
      <c r="M25" s="1">
        <f t="shared" si="10"/>
        <v>0</v>
      </c>
      <c r="N25" s="1">
        <f t="shared" si="11"/>
        <v>0</v>
      </c>
      <c r="O25" s="91">
        <f t="shared" si="12"/>
        <v>0</v>
      </c>
    </row>
    <row r="26" spans="1:15" s="9" customFormat="1" ht="108" customHeight="1" x14ac:dyDescent="0.25">
      <c r="A26" s="89">
        <v>13</v>
      </c>
      <c r="B26" s="90" t="s">
        <v>63</v>
      </c>
      <c r="C26" s="12"/>
      <c r="D26" s="41">
        <v>6</v>
      </c>
      <c r="E26" s="41" t="s">
        <v>50</v>
      </c>
      <c r="F26" s="13"/>
      <c r="G26" s="11"/>
      <c r="H26" s="1">
        <f t="shared" si="6"/>
        <v>0</v>
      </c>
      <c r="I26" s="11"/>
      <c r="J26" s="1">
        <f t="shared" si="7"/>
        <v>0</v>
      </c>
      <c r="K26" s="1">
        <f t="shared" si="8"/>
        <v>0</v>
      </c>
      <c r="L26" s="1">
        <f t="shared" si="9"/>
        <v>0</v>
      </c>
      <c r="M26" s="1">
        <f t="shared" si="10"/>
        <v>0</v>
      </c>
      <c r="N26" s="1">
        <f t="shared" si="11"/>
        <v>0</v>
      </c>
      <c r="O26" s="91">
        <f t="shared" si="12"/>
        <v>0</v>
      </c>
    </row>
    <row r="27" spans="1:15" s="9" customFormat="1" ht="123" customHeight="1" x14ac:dyDescent="0.25">
      <c r="A27" s="89">
        <v>14</v>
      </c>
      <c r="B27" s="90" t="s">
        <v>64</v>
      </c>
      <c r="C27" s="12"/>
      <c r="D27" s="41">
        <v>4</v>
      </c>
      <c r="E27" s="41" t="s">
        <v>50</v>
      </c>
      <c r="F27" s="13"/>
      <c r="G27" s="11"/>
      <c r="H27" s="1">
        <f t="shared" si="6"/>
        <v>0</v>
      </c>
      <c r="I27" s="11"/>
      <c r="J27" s="1">
        <f t="shared" si="7"/>
        <v>0</v>
      </c>
      <c r="K27" s="1">
        <f t="shared" si="8"/>
        <v>0</v>
      </c>
      <c r="L27" s="1">
        <f t="shared" si="9"/>
        <v>0</v>
      </c>
      <c r="M27" s="1">
        <f t="shared" si="10"/>
        <v>0</v>
      </c>
      <c r="N27" s="1">
        <f t="shared" si="11"/>
        <v>0</v>
      </c>
      <c r="O27" s="91">
        <f t="shared" si="12"/>
        <v>0</v>
      </c>
    </row>
    <row r="28" spans="1:15" s="9" customFormat="1" ht="130.5" customHeight="1" x14ac:dyDescent="0.25">
      <c r="A28" s="89">
        <v>15</v>
      </c>
      <c r="B28" s="90" t="s">
        <v>65</v>
      </c>
      <c r="C28" s="12"/>
      <c r="D28" s="41">
        <v>2</v>
      </c>
      <c r="E28" s="41" t="s">
        <v>50</v>
      </c>
      <c r="F28" s="13"/>
      <c r="G28" s="11"/>
      <c r="H28" s="1">
        <f t="shared" si="6"/>
        <v>0</v>
      </c>
      <c r="I28" s="11"/>
      <c r="J28" s="1">
        <f t="shared" si="7"/>
        <v>0</v>
      </c>
      <c r="K28" s="1">
        <f t="shared" si="8"/>
        <v>0</v>
      </c>
      <c r="L28" s="1">
        <f t="shared" si="9"/>
        <v>0</v>
      </c>
      <c r="M28" s="1">
        <f t="shared" si="10"/>
        <v>0</v>
      </c>
      <c r="N28" s="1">
        <f t="shared" si="11"/>
        <v>0</v>
      </c>
      <c r="O28" s="91">
        <f t="shared" si="12"/>
        <v>0</v>
      </c>
    </row>
    <row r="29" spans="1:15" s="9" customFormat="1" ht="96" customHeight="1" x14ac:dyDescent="0.25">
      <c r="A29" s="89">
        <v>16</v>
      </c>
      <c r="B29" s="90" t="s">
        <v>66</v>
      </c>
      <c r="C29" s="12"/>
      <c r="D29" s="41">
        <v>10</v>
      </c>
      <c r="E29" s="41" t="s">
        <v>80</v>
      </c>
      <c r="F29" s="13"/>
      <c r="G29" s="11"/>
      <c r="H29" s="1">
        <f t="shared" si="6"/>
        <v>0</v>
      </c>
      <c r="I29" s="11"/>
      <c r="J29" s="1">
        <f t="shared" si="7"/>
        <v>0</v>
      </c>
      <c r="K29" s="1">
        <f t="shared" si="8"/>
        <v>0</v>
      </c>
      <c r="L29" s="1">
        <f t="shared" si="9"/>
        <v>0</v>
      </c>
      <c r="M29" s="1">
        <f t="shared" si="10"/>
        <v>0</v>
      </c>
      <c r="N29" s="1">
        <f t="shared" si="11"/>
        <v>0</v>
      </c>
      <c r="O29" s="91">
        <f t="shared" si="12"/>
        <v>0</v>
      </c>
    </row>
    <row r="30" spans="1:15" s="9" customFormat="1" ht="153.75" customHeight="1" x14ac:dyDescent="0.25">
      <c r="A30" s="89">
        <v>17</v>
      </c>
      <c r="B30" s="90" t="s">
        <v>67</v>
      </c>
      <c r="C30" s="12"/>
      <c r="D30" s="41">
        <v>6</v>
      </c>
      <c r="E30" s="41" t="s">
        <v>50</v>
      </c>
      <c r="F30" s="13"/>
      <c r="G30" s="11"/>
      <c r="H30" s="1">
        <f t="shared" si="6"/>
        <v>0</v>
      </c>
      <c r="I30" s="11"/>
      <c r="J30" s="1">
        <f t="shared" si="7"/>
        <v>0</v>
      </c>
      <c r="K30" s="1">
        <f t="shared" si="8"/>
        <v>0</v>
      </c>
      <c r="L30" s="1">
        <f t="shared" si="9"/>
        <v>0</v>
      </c>
      <c r="M30" s="1">
        <f t="shared" si="10"/>
        <v>0</v>
      </c>
      <c r="N30" s="1">
        <f t="shared" si="11"/>
        <v>0</v>
      </c>
      <c r="O30" s="91">
        <f t="shared" si="12"/>
        <v>0</v>
      </c>
    </row>
    <row r="31" spans="1:15" s="9" customFormat="1" ht="94.5" customHeight="1" x14ac:dyDescent="0.25">
      <c r="A31" s="89">
        <v>18</v>
      </c>
      <c r="B31" s="90" t="s">
        <v>68</v>
      </c>
      <c r="C31" s="12"/>
      <c r="D31" s="41">
        <v>10</v>
      </c>
      <c r="E31" s="41" t="s">
        <v>50</v>
      </c>
      <c r="F31" s="13"/>
      <c r="G31" s="11"/>
      <c r="H31" s="1">
        <f t="shared" si="6"/>
        <v>0</v>
      </c>
      <c r="I31" s="11"/>
      <c r="J31" s="1">
        <f t="shared" si="7"/>
        <v>0</v>
      </c>
      <c r="K31" s="1">
        <f t="shared" si="8"/>
        <v>0</v>
      </c>
      <c r="L31" s="1">
        <f t="shared" si="9"/>
        <v>0</v>
      </c>
      <c r="M31" s="1">
        <f t="shared" si="10"/>
        <v>0</v>
      </c>
      <c r="N31" s="1">
        <f t="shared" si="11"/>
        <v>0</v>
      </c>
      <c r="O31" s="91">
        <f t="shared" si="12"/>
        <v>0</v>
      </c>
    </row>
    <row r="32" spans="1:15" s="9" customFormat="1" ht="117" customHeight="1" x14ac:dyDescent="0.25">
      <c r="A32" s="89">
        <v>19</v>
      </c>
      <c r="B32" s="90" t="s">
        <v>69</v>
      </c>
      <c r="C32" s="12"/>
      <c r="D32" s="41">
        <v>20</v>
      </c>
      <c r="E32" s="41" t="s">
        <v>50</v>
      </c>
      <c r="F32" s="13"/>
      <c r="G32" s="11"/>
      <c r="H32" s="1">
        <f t="shared" si="6"/>
        <v>0</v>
      </c>
      <c r="I32" s="11"/>
      <c r="J32" s="1">
        <f t="shared" si="7"/>
        <v>0</v>
      </c>
      <c r="K32" s="1">
        <f t="shared" si="8"/>
        <v>0</v>
      </c>
      <c r="L32" s="1">
        <f t="shared" si="9"/>
        <v>0</v>
      </c>
      <c r="M32" s="1">
        <f t="shared" si="10"/>
        <v>0</v>
      </c>
      <c r="N32" s="1">
        <f t="shared" si="11"/>
        <v>0</v>
      </c>
      <c r="O32" s="91">
        <f t="shared" si="12"/>
        <v>0</v>
      </c>
    </row>
    <row r="33" spans="1:15" s="9" customFormat="1" ht="128.25" customHeight="1" x14ac:dyDescent="0.25">
      <c r="A33" s="89">
        <v>20</v>
      </c>
      <c r="B33" s="90" t="s">
        <v>70</v>
      </c>
      <c r="C33" s="12"/>
      <c r="D33" s="41">
        <v>20</v>
      </c>
      <c r="E33" s="41" t="s">
        <v>50</v>
      </c>
      <c r="F33" s="13"/>
      <c r="G33" s="11"/>
      <c r="H33" s="1">
        <f t="shared" si="6"/>
        <v>0</v>
      </c>
      <c r="I33" s="11"/>
      <c r="J33" s="1">
        <f t="shared" si="7"/>
        <v>0</v>
      </c>
      <c r="K33" s="1">
        <f t="shared" si="8"/>
        <v>0</v>
      </c>
      <c r="L33" s="1">
        <f t="shared" si="9"/>
        <v>0</v>
      </c>
      <c r="M33" s="1">
        <f t="shared" si="10"/>
        <v>0</v>
      </c>
      <c r="N33" s="1">
        <f t="shared" si="11"/>
        <v>0</v>
      </c>
      <c r="O33" s="91">
        <f t="shared" si="12"/>
        <v>0</v>
      </c>
    </row>
    <row r="34" spans="1:15" s="9" customFormat="1" ht="106.5" customHeight="1" x14ac:dyDescent="0.25">
      <c r="A34" s="89">
        <v>21</v>
      </c>
      <c r="B34" s="90" t="s">
        <v>71</v>
      </c>
      <c r="C34" s="12"/>
      <c r="D34" s="41">
        <v>30</v>
      </c>
      <c r="E34" s="41" t="s">
        <v>80</v>
      </c>
      <c r="F34" s="13"/>
      <c r="G34" s="11"/>
      <c r="H34" s="1">
        <f t="shared" si="6"/>
        <v>0</v>
      </c>
      <c r="I34" s="11"/>
      <c r="J34" s="1">
        <f t="shared" si="7"/>
        <v>0</v>
      </c>
      <c r="K34" s="1">
        <f t="shared" si="8"/>
        <v>0</v>
      </c>
      <c r="L34" s="1">
        <f t="shared" si="9"/>
        <v>0</v>
      </c>
      <c r="M34" s="1">
        <f t="shared" si="10"/>
        <v>0</v>
      </c>
      <c r="N34" s="1">
        <f t="shared" si="11"/>
        <v>0</v>
      </c>
      <c r="O34" s="91">
        <f t="shared" si="12"/>
        <v>0</v>
      </c>
    </row>
    <row r="35" spans="1:15" s="9" customFormat="1" ht="108.75" customHeight="1" x14ac:dyDescent="0.25">
      <c r="A35" s="89">
        <v>22</v>
      </c>
      <c r="B35" s="90" t="s">
        <v>72</v>
      </c>
      <c r="C35" s="12"/>
      <c r="D35" s="41">
        <v>2</v>
      </c>
      <c r="E35" s="41" t="s">
        <v>50</v>
      </c>
      <c r="F35" s="13"/>
      <c r="G35" s="11"/>
      <c r="H35" s="1">
        <f t="shared" si="6"/>
        <v>0</v>
      </c>
      <c r="I35" s="11"/>
      <c r="J35" s="1">
        <f t="shared" si="7"/>
        <v>0</v>
      </c>
      <c r="K35" s="1">
        <f t="shared" si="8"/>
        <v>0</v>
      </c>
      <c r="L35" s="1">
        <f t="shared" si="9"/>
        <v>0</v>
      </c>
      <c r="M35" s="1">
        <f t="shared" si="10"/>
        <v>0</v>
      </c>
      <c r="N35" s="1">
        <f t="shared" si="11"/>
        <v>0</v>
      </c>
      <c r="O35" s="91">
        <f t="shared" si="12"/>
        <v>0</v>
      </c>
    </row>
    <row r="36" spans="1:15" s="9" customFormat="1" ht="100.5" customHeight="1" x14ac:dyDescent="0.25">
      <c r="A36" s="89">
        <v>23</v>
      </c>
      <c r="B36" s="90" t="s">
        <v>73</v>
      </c>
      <c r="C36" s="12"/>
      <c r="D36" s="41">
        <v>4</v>
      </c>
      <c r="E36" s="41" t="s">
        <v>80</v>
      </c>
      <c r="F36" s="13"/>
      <c r="G36" s="11"/>
      <c r="H36" s="1">
        <f t="shared" si="6"/>
        <v>0</v>
      </c>
      <c r="I36" s="11"/>
      <c r="J36" s="1">
        <f t="shared" si="7"/>
        <v>0</v>
      </c>
      <c r="K36" s="1">
        <f t="shared" si="8"/>
        <v>0</v>
      </c>
      <c r="L36" s="1">
        <f t="shared" si="9"/>
        <v>0</v>
      </c>
      <c r="M36" s="1">
        <f t="shared" si="10"/>
        <v>0</v>
      </c>
      <c r="N36" s="1">
        <f t="shared" si="11"/>
        <v>0</v>
      </c>
      <c r="O36" s="91">
        <f t="shared" si="12"/>
        <v>0</v>
      </c>
    </row>
    <row r="37" spans="1:15" s="9" customFormat="1" ht="119.25" customHeight="1" x14ac:dyDescent="0.25">
      <c r="A37" s="89">
        <v>24</v>
      </c>
      <c r="B37" s="90" t="s">
        <v>74</v>
      </c>
      <c r="C37" s="12"/>
      <c r="D37" s="41">
        <v>6</v>
      </c>
      <c r="E37" s="41" t="s">
        <v>50</v>
      </c>
      <c r="F37" s="13"/>
      <c r="G37" s="11"/>
      <c r="H37" s="1">
        <f t="shared" si="6"/>
        <v>0</v>
      </c>
      <c r="I37" s="11"/>
      <c r="J37" s="1">
        <f t="shared" si="7"/>
        <v>0</v>
      </c>
      <c r="K37" s="1">
        <f t="shared" si="8"/>
        <v>0</v>
      </c>
      <c r="L37" s="1">
        <f t="shared" si="9"/>
        <v>0</v>
      </c>
      <c r="M37" s="1">
        <f t="shared" si="10"/>
        <v>0</v>
      </c>
      <c r="N37" s="1">
        <f t="shared" si="11"/>
        <v>0</v>
      </c>
      <c r="O37" s="91">
        <f t="shared" si="12"/>
        <v>0</v>
      </c>
    </row>
    <row r="38" spans="1:15" s="9" customFormat="1" ht="104.25" customHeight="1" x14ac:dyDescent="0.25">
      <c r="A38" s="89">
        <v>25</v>
      </c>
      <c r="B38" s="90" t="s">
        <v>75</v>
      </c>
      <c r="C38" s="12"/>
      <c r="D38" s="41">
        <v>10</v>
      </c>
      <c r="E38" s="41" t="s">
        <v>50</v>
      </c>
      <c r="F38" s="13"/>
      <c r="G38" s="11"/>
      <c r="H38" s="1">
        <f t="shared" si="6"/>
        <v>0</v>
      </c>
      <c r="I38" s="11"/>
      <c r="J38" s="1">
        <f t="shared" si="7"/>
        <v>0</v>
      </c>
      <c r="K38" s="1">
        <f t="shared" si="8"/>
        <v>0</v>
      </c>
      <c r="L38" s="1">
        <f t="shared" si="9"/>
        <v>0</v>
      </c>
      <c r="M38" s="1">
        <f t="shared" si="10"/>
        <v>0</v>
      </c>
      <c r="N38" s="1">
        <f t="shared" si="11"/>
        <v>0</v>
      </c>
      <c r="O38" s="91">
        <f t="shared" si="12"/>
        <v>0</v>
      </c>
    </row>
    <row r="39" spans="1:15" s="9" customFormat="1" ht="126" customHeight="1" x14ac:dyDescent="0.25">
      <c r="A39" s="89">
        <v>26</v>
      </c>
      <c r="B39" s="90" t="s">
        <v>76</v>
      </c>
      <c r="C39" s="12"/>
      <c r="D39" s="41">
        <v>10</v>
      </c>
      <c r="E39" s="41" t="s">
        <v>50</v>
      </c>
      <c r="F39" s="13"/>
      <c r="G39" s="11"/>
      <c r="H39" s="1">
        <f t="shared" si="6"/>
        <v>0</v>
      </c>
      <c r="I39" s="11"/>
      <c r="J39" s="1">
        <f t="shared" si="7"/>
        <v>0</v>
      </c>
      <c r="K39" s="1">
        <f t="shared" si="8"/>
        <v>0</v>
      </c>
      <c r="L39" s="1">
        <f t="shared" si="9"/>
        <v>0</v>
      </c>
      <c r="M39" s="1">
        <f t="shared" si="10"/>
        <v>0</v>
      </c>
      <c r="N39" s="1">
        <f t="shared" si="11"/>
        <v>0</v>
      </c>
      <c r="O39" s="91">
        <f t="shared" si="12"/>
        <v>0</v>
      </c>
    </row>
    <row r="40" spans="1:15" s="9" customFormat="1" ht="42" customHeight="1" thickBot="1" x14ac:dyDescent="0.3">
      <c r="A40" s="84" t="s">
        <v>25</v>
      </c>
      <c r="B40" s="85"/>
      <c r="C40" s="85"/>
      <c r="D40" s="85"/>
      <c r="E40" s="85"/>
      <c r="F40" s="85"/>
      <c r="G40" s="85"/>
      <c r="H40" s="85"/>
      <c r="I40" s="85"/>
      <c r="J40" s="85"/>
      <c r="K40" s="85"/>
      <c r="L40" s="86" t="s">
        <v>26</v>
      </c>
      <c r="M40" s="87"/>
      <c r="N40" s="87"/>
      <c r="O40" s="88">
        <f>SUMIF(G:G,0%,L:L)+SUMIF(G:G,"",L:L)</f>
        <v>0</v>
      </c>
    </row>
    <row r="41" spans="1:15" s="9" customFormat="1" ht="39" customHeight="1" x14ac:dyDescent="0.25">
      <c r="A41" s="58" t="s">
        <v>47</v>
      </c>
      <c r="B41" s="59"/>
      <c r="C41" s="59"/>
      <c r="D41" s="59"/>
      <c r="E41" s="59"/>
      <c r="F41" s="59"/>
      <c r="G41" s="59"/>
      <c r="H41" s="59"/>
      <c r="I41" s="59"/>
      <c r="J41" s="59"/>
      <c r="K41" s="60"/>
      <c r="L41" s="78" t="s">
        <v>27</v>
      </c>
      <c r="M41" s="79"/>
      <c r="N41" s="79"/>
      <c r="O41" s="33">
        <f>SUMIF(G:G,5%,L:L)</f>
        <v>0</v>
      </c>
    </row>
    <row r="42" spans="1:15" s="9" customFormat="1" ht="30" customHeight="1" x14ac:dyDescent="0.25">
      <c r="A42" s="61"/>
      <c r="B42" s="62"/>
      <c r="C42" s="62"/>
      <c r="D42" s="62"/>
      <c r="E42" s="62"/>
      <c r="F42" s="62"/>
      <c r="G42" s="62"/>
      <c r="H42" s="62"/>
      <c r="I42" s="62"/>
      <c r="J42" s="62"/>
      <c r="K42" s="63"/>
      <c r="L42" s="78" t="s">
        <v>28</v>
      </c>
      <c r="M42" s="79"/>
      <c r="N42" s="79"/>
      <c r="O42" s="33">
        <f>SUMIF(G:G,19%,L:L)</f>
        <v>0</v>
      </c>
    </row>
    <row r="43" spans="1:15" s="9" customFormat="1" ht="30" customHeight="1" x14ac:dyDescent="0.25">
      <c r="A43" s="61"/>
      <c r="B43" s="62"/>
      <c r="C43" s="62"/>
      <c r="D43" s="62"/>
      <c r="E43" s="62"/>
      <c r="F43" s="62"/>
      <c r="G43" s="62"/>
      <c r="H43" s="62"/>
      <c r="I43" s="62"/>
      <c r="J43" s="62"/>
      <c r="K43" s="63"/>
      <c r="L43" s="80" t="s">
        <v>21</v>
      </c>
      <c r="M43" s="81"/>
      <c r="N43" s="81"/>
      <c r="O43" s="34">
        <f>SUM(O40:O42)</f>
        <v>0</v>
      </c>
    </row>
    <row r="44" spans="1:15" s="9" customFormat="1" ht="30" customHeight="1" x14ac:dyDescent="0.25">
      <c r="A44" s="61"/>
      <c r="B44" s="62"/>
      <c r="C44" s="62"/>
      <c r="D44" s="62"/>
      <c r="E44" s="62"/>
      <c r="F44" s="62"/>
      <c r="G44" s="62"/>
      <c r="H44" s="62"/>
      <c r="I44" s="62"/>
      <c r="J44" s="62"/>
      <c r="K44" s="63"/>
      <c r="L44" s="82" t="s">
        <v>29</v>
      </c>
      <c r="M44" s="83"/>
      <c r="N44" s="83"/>
      <c r="O44" s="35">
        <f>SUMIF(G:G,5%,M:M)</f>
        <v>0</v>
      </c>
    </row>
    <row r="45" spans="1:15" s="9" customFormat="1" ht="30" customHeight="1" x14ac:dyDescent="0.25">
      <c r="A45" s="61"/>
      <c r="B45" s="62"/>
      <c r="C45" s="62"/>
      <c r="D45" s="62"/>
      <c r="E45" s="62"/>
      <c r="F45" s="62"/>
      <c r="G45" s="62"/>
      <c r="H45" s="62"/>
      <c r="I45" s="62"/>
      <c r="J45" s="62"/>
      <c r="K45" s="63"/>
      <c r="L45" s="82" t="s">
        <v>30</v>
      </c>
      <c r="M45" s="83"/>
      <c r="N45" s="83"/>
      <c r="O45" s="35">
        <f>SUMIF(G:G,19%,M:M)</f>
        <v>0</v>
      </c>
    </row>
    <row r="46" spans="1:15" s="9" customFormat="1" ht="30" customHeight="1" x14ac:dyDescent="0.25">
      <c r="A46" s="61"/>
      <c r="B46" s="62"/>
      <c r="C46" s="62"/>
      <c r="D46" s="62"/>
      <c r="E46" s="62"/>
      <c r="F46" s="62"/>
      <c r="G46" s="62"/>
      <c r="H46" s="62"/>
      <c r="I46" s="62"/>
      <c r="J46" s="62"/>
      <c r="K46" s="63"/>
      <c r="L46" s="80" t="s">
        <v>31</v>
      </c>
      <c r="M46" s="81"/>
      <c r="N46" s="81"/>
      <c r="O46" s="34">
        <f>SUM(O44:O45)</f>
        <v>0</v>
      </c>
    </row>
    <row r="47" spans="1:15" s="9" customFormat="1" ht="30" customHeight="1" x14ac:dyDescent="0.25">
      <c r="A47" s="61"/>
      <c r="B47" s="62"/>
      <c r="C47" s="62"/>
      <c r="D47" s="62"/>
      <c r="E47" s="62"/>
      <c r="F47" s="62"/>
      <c r="G47" s="62"/>
      <c r="H47" s="62"/>
      <c r="I47" s="62"/>
      <c r="J47" s="62"/>
      <c r="K47" s="63"/>
      <c r="L47" s="78" t="s">
        <v>32</v>
      </c>
      <c r="M47" s="79"/>
      <c r="N47" s="79"/>
      <c r="O47" s="33">
        <f>SUMIF(I:I,8%,N:N)</f>
        <v>0</v>
      </c>
    </row>
    <row r="48" spans="1:15" s="9" customFormat="1" ht="37.5" customHeight="1" x14ac:dyDescent="0.25">
      <c r="A48" s="61"/>
      <c r="B48" s="62"/>
      <c r="C48" s="62"/>
      <c r="D48" s="62"/>
      <c r="E48" s="62"/>
      <c r="F48" s="62"/>
      <c r="G48" s="62"/>
      <c r="H48" s="62"/>
      <c r="I48" s="62"/>
      <c r="J48" s="62"/>
      <c r="K48" s="63"/>
      <c r="L48" s="76" t="s">
        <v>33</v>
      </c>
      <c r="M48" s="77"/>
      <c r="N48" s="77"/>
      <c r="O48" s="34">
        <f>SUM(O47)</f>
        <v>0</v>
      </c>
    </row>
    <row r="49" spans="1:17" s="9" customFormat="1" ht="32.25" customHeight="1" thickBot="1" x14ac:dyDescent="0.3">
      <c r="A49" s="64"/>
      <c r="B49" s="65"/>
      <c r="C49" s="65"/>
      <c r="D49" s="65"/>
      <c r="E49" s="65"/>
      <c r="F49" s="65"/>
      <c r="G49" s="65"/>
      <c r="H49" s="65"/>
      <c r="I49" s="65"/>
      <c r="J49" s="65"/>
      <c r="K49" s="66"/>
      <c r="L49" s="74" t="s">
        <v>34</v>
      </c>
      <c r="M49" s="75"/>
      <c r="N49" s="75"/>
      <c r="O49" s="36">
        <f>+O43+O46+O48</f>
        <v>0</v>
      </c>
    </row>
    <row r="51" spans="1:17" ht="50.1" customHeight="1" thickBot="1" x14ac:dyDescent="0.3">
      <c r="B51" s="67"/>
      <c r="C51" s="67"/>
    </row>
    <row r="52" spans="1:17" x14ac:dyDescent="0.25">
      <c r="B52" s="45" t="s">
        <v>35</v>
      </c>
      <c r="C52" s="45"/>
    </row>
    <row r="53" spans="1:17" ht="15" customHeight="1" x14ac:dyDescent="0.25">
      <c r="M53" s="38"/>
      <c r="N53" s="39"/>
      <c r="O53" s="40"/>
    </row>
    <row r="54" spans="1:17" ht="15.75" customHeight="1" x14ac:dyDescent="0.25">
      <c r="M54" s="38"/>
      <c r="N54" s="39"/>
      <c r="O54" s="40"/>
    </row>
    <row r="55" spans="1:17" ht="15" customHeight="1" x14ac:dyDescent="0.25">
      <c r="A55" s="10" t="s">
        <v>36</v>
      </c>
      <c r="M55" s="38"/>
      <c r="N55" s="39"/>
      <c r="O55" s="40"/>
    </row>
    <row r="56" spans="1:17" x14ac:dyDescent="0.25">
      <c r="A56" s="44" t="s">
        <v>37</v>
      </c>
      <c r="B56" s="44"/>
      <c r="C56" s="44"/>
      <c r="D56" s="44"/>
      <c r="E56" s="44"/>
      <c r="F56" s="44"/>
      <c r="G56" s="44"/>
      <c r="H56" s="44"/>
      <c r="I56" s="44"/>
      <c r="J56" s="44"/>
      <c r="K56" s="44"/>
      <c r="L56" s="44"/>
      <c r="M56" s="44"/>
      <c r="N56" s="44"/>
      <c r="O56" s="44"/>
      <c r="P56" s="2"/>
      <c r="Q56" s="2"/>
    </row>
    <row r="57" spans="1:17" ht="15" customHeight="1" x14ac:dyDescent="0.25">
      <c r="A57" s="43" t="s">
        <v>38</v>
      </c>
      <c r="B57" s="43"/>
      <c r="C57" s="43"/>
      <c r="D57" s="43"/>
      <c r="E57" s="43"/>
      <c r="F57" s="43"/>
      <c r="G57" s="43"/>
      <c r="H57" s="43"/>
      <c r="I57" s="43"/>
      <c r="J57" s="43"/>
      <c r="K57" s="43"/>
      <c r="L57" s="43"/>
      <c r="M57" s="43"/>
      <c r="N57" s="43"/>
      <c r="O57" s="43"/>
      <c r="P57" s="37"/>
      <c r="Q57" s="37"/>
    </row>
    <row r="58" spans="1:17" x14ac:dyDescent="0.25">
      <c r="A58" s="42" t="s">
        <v>39</v>
      </c>
      <c r="B58" s="42"/>
      <c r="C58" s="42"/>
      <c r="D58" s="42"/>
      <c r="E58" s="42"/>
      <c r="F58" s="42"/>
      <c r="G58" s="42"/>
      <c r="H58" s="42"/>
      <c r="I58" s="42"/>
      <c r="J58" s="42"/>
      <c r="K58" s="42"/>
      <c r="L58" s="42"/>
      <c r="M58" s="42"/>
      <c r="N58" s="42"/>
      <c r="O58" s="42"/>
      <c r="P58" s="5"/>
      <c r="Q58" s="5"/>
    </row>
    <row r="59" spans="1:17" x14ac:dyDescent="0.25">
      <c r="A59" s="42" t="s">
        <v>40</v>
      </c>
      <c r="B59" s="42"/>
      <c r="C59" s="42"/>
      <c r="D59" s="42"/>
      <c r="E59" s="42"/>
      <c r="F59" s="42"/>
      <c r="G59" s="42"/>
      <c r="H59" s="42"/>
      <c r="I59" s="42"/>
      <c r="J59" s="42"/>
      <c r="K59" s="42"/>
      <c r="L59" s="42"/>
      <c r="M59" s="42"/>
      <c r="N59" s="42"/>
      <c r="O59" s="42"/>
      <c r="P59" s="5"/>
      <c r="Q59" s="5"/>
    </row>
    <row r="60" spans="1:17" x14ac:dyDescent="0.25">
      <c r="K60" s="2"/>
      <c r="L60" s="2"/>
      <c r="M60" s="2"/>
      <c r="N60" s="2"/>
    </row>
    <row r="102" spans="11:15" s="2" customFormat="1" x14ac:dyDescent="0.25">
      <c r="K102" s="4"/>
      <c r="L102" s="4"/>
      <c r="M102" s="4"/>
      <c r="N102" s="4"/>
      <c r="O102" s="4"/>
    </row>
    <row r="103" spans="11:15" s="2" customFormat="1" x14ac:dyDescent="0.25">
      <c r="K103" s="4"/>
      <c r="L103" s="4"/>
      <c r="M103" s="4"/>
      <c r="N103" s="4"/>
      <c r="O103" s="4"/>
    </row>
    <row r="104" spans="11:15" s="2" customFormat="1" x14ac:dyDescent="0.25">
      <c r="K104" s="4"/>
      <c r="L104" s="4"/>
      <c r="M104" s="4"/>
      <c r="N104" s="4"/>
      <c r="O104" s="4"/>
    </row>
    <row r="105" spans="11:15" s="2" customFormat="1" x14ac:dyDescent="0.25">
      <c r="K105" s="4"/>
      <c r="L105" s="4"/>
      <c r="M105" s="4"/>
      <c r="N105" s="4"/>
      <c r="O105" s="4"/>
    </row>
  </sheetData>
  <sheetProtection algorithmName="SHA-512" hashValue="i2GhaD5INl7IJRzlHOajH+Ep5MNVmUJMb3UX1x7yVNtAbAZvUQzwqUs9R+VVHy6XW6q8G/cKdvGSE/7Wb6jhSA==" saltValue="aw2QM4XyOVgEuoxjJn/D+g==" spinCount="100000" sheet="1" selectLockedCells="1"/>
  <mergeCells count="35">
    <mergeCell ref="L44:N44"/>
    <mergeCell ref="L43:N43"/>
    <mergeCell ref="L42:N42"/>
    <mergeCell ref="L41:N41"/>
    <mergeCell ref="L40:N40"/>
    <mergeCell ref="L49:N49"/>
    <mergeCell ref="L48:N48"/>
    <mergeCell ref="L47:N47"/>
    <mergeCell ref="L46:N46"/>
    <mergeCell ref="L45:N45"/>
    <mergeCell ref="A41:K49"/>
    <mergeCell ref="F9:I9"/>
    <mergeCell ref="B51:C51"/>
    <mergeCell ref="A9:B11"/>
    <mergeCell ref="D9:E9"/>
    <mergeCell ref="D11:E11"/>
    <mergeCell ref="A40:K40"/>
    <mergeCell ref="M11:N11"/>
    <mergeCell ref="M9:N9"/>
    <mergeCell ref="K9:L9"/>
    <mergeCell ref="K11:L11"/>
    <mergeCell ref="F11:I11"/>
    <mergeCell ref="A2:A5"/>
    <mergeCell ref="B2:M2"/>
    <mergeCell ref="N2:O2"/>
    <mergeCell ref="B3:M3"/>
    <mergeCell ref="N3:O3"/>
    <mergeCell ref="B4:M5"/>
    <mergeCell ref="N4:O4"/>
    <mergeCell ref="N5:O5"/>
    <mergeCell ref="A59:O59"/>
    <mergeCell ref="A58:O58"/>
    <mergeCell ref="A57:O57"/>
    <mergeCell ref="A56:O56"/>
    <mergeCell ref="B52:C5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G14:G39</xm:sqref>
        </x14:dataValidation>
        <x14:dataValidation type="list" allowBlank="1" showInputMessage="1" showErrorMessage="1" xr:uid="{00000000-0002-0000-0000-000008000000}">
          <x14:formula1>
            <xm:f>Cálculos!$F$7:$F$8</xm:f>
          </x14:formula1>
          <xm:sqref>I14:I39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4" t="s">
        <v>8</v>
      </c>
      <c r="D6" s="26" t="s">
        <v>41</v>
      </c>
      <c r="F6" s="29" t="s">
        <v>42</v>
      </c>
    </row>
    <row r="7" spans="2:6" x14ac:dyDescent="0.25">
      <c r="B7" s="2" t="s">
        <v>43</v>
      </c>
      <c r="D7" s="27">
        <v>0</v>
      </c>
      <c r="F7" s="30">
        <v>0.08</v>
      </c>
    </row>
    <row r="8" spans="2:6" x14ac:dyDescent="0.25">
      <c r="B8" s="2" t="s">
        <v>44</v>
      </c>
      <c r="D8" s="27">
        <v>0.05</v>
      </c>
      <c r="F8" s="31">
        <v>0</v>
      </c>
    </row>
    <row r="9" spans="2:6" x14ac:dyDescent="0.25">
      <c r="B9" s="2" t="s">
        <v>45</v>
      </c>
      <c r="D9" s="27">
        <v>0.19</v>
      </c>
    </row>
    <row r="10" spans="2:6" x14ac:dyDescent="0.25">
      <c r="D10"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2024-04-08T20:08:33Z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