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YO/F-CD-081/PUBLICACION/"/>
    </mc:Choice>
  </mc:AlternateContent>
  <xr:revisionPtr revIDLastSave="78" documentId="13_ncr:1_{A3203639-816A-4F00-A849-4E2EC2053B16}" xr6:coauthVersionLast="47" xr6:coauthVersionMax="47" xr10:uidLastSave="{E8FF2836-0AB5-4D3C-B29D-2CFD2384C848}"/>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Servicios'!$A$1:$O$41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31" i="7"/>
  <c r="O3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F22" i="3"/>
  <c r="J22" i="3" s="1"/>
  <c r="N22" i="3" s="1"/>
  <c r="F23" i="3"/>
  <c r="H23" i="3" s="1"/>
  <c r="M23" i="3" s="1"/>
  <c r="O28" i="7"/>
  <c r="O27" i="7"/>
  <c r="L14" i="7"/>
  <c r="M14" i="7" s="1"/>
  <c r="J14" i="7"/>
  <c r="H14" i="7"/>
  <c r="M21" i="7" l="1"/>
  <c r="O21" i="7" s="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21" i="7"/>
  <c r="K19" i="7"/>
  <c r="N18" i="7"/>
  <c r="O18" i="7" s="1"/>
  <c r="K24" i="7"/>
  <c r="N17" i="7"/>
  <c r="O17" i="7" s="1"/>
  <c r="K25" i="7"/>
  <c r="K20" i="7"/>
  <c r="K23" i="7"/>
  <c r="M23" i="7"/>
  <c r="O23" i="7" s="1"/>
  <c r="K18" i="7"/>
  <c r="N25" i="7"/>
  <c r="O25" i="7" s="1"/>
  <c r="K17" i="7"/>
  <c r="K15" i="7"/>
  <c r="K22" i="7"/>
  <c r="K16" i="7"/>
  <c r="N20" i="7"/>
  <c r="O20" i="7" s="1"/>
  <c r="N16" i="7"/>
  <c r="O16" i="7" s="1"/>
  <c r="N19" i="7"/>
  <c r="O19" i="7" s="1"/>
  <c r="N24" i="7"/>
  <c r="O24" i="7" s="1"/>
  <c r="N15" i="7"/>
  <c r="O15" i="7" s="1"/>
  <c r="H22" i="3"/>
  <c r="M22" i="3" s="1"/>
  <c r="J23" i="3"/>
  <c r="N23" i="3" s="1"/>
  <c r="L23" i="3"/>
  <c r="L22" i="3"/>
  <c r="O26" i="7"/>
  <c r="O29" i="7" s="1"/>
  <c r="K14" i="7"/>
  <c r="O32" i="7"/>
  <c r="O33" i="7"/>
  <c r="O34" i="7" s="1"/>
  <c r="N14" i="7"/>
  <c r="O14" i="7" s="1"/>
  <c r="K20" i="3" l="1"/>
  <c r="O16" i="3"/>
  <c r="K18" i="3"/>
  <c r="K17" i="3"/>
  <c r="O21" i="3"/>
  <c r="K15" i="3"/>
  <c r="O15" i="3"/>
  <c r="K21" i="3"/>
  <c r="K22" i="3"/>
  <c r="O23" i="3"/>
  <c r="K23" i="3"/>
  <c r="O22" i="3"/>
  <c r="O3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<sst xmlns="http://schemas.openxmlformats.org/spreadsheetml/2006/main" count="221" uniqueCount="92">
  <si>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</si>
  <si>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</si>
  <si>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</si>
  <si>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</si>
  <si>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</si>
  <si>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</si>
  <si>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</si>
  <si>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</si>
  <si>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</si>
  <si>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</si>
  <si>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</si>
  <si>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</si>
  <si>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</si>
  <si>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</si>
  <si>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</si>
  <si>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</si>
  <si>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</si>
  <si>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</si>
  <si>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</si>
  <si>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</si>
  <si>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</si>
  <si>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</si>
  <si>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</si>
  <si>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</si>
  <si>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</si>
  <si>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</si>
  <si>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</si>
  <si>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</si>
  <si>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</si>
  <si>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</si>
  <si>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</si>
  <si>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</si>
  <si>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</si>
  <si>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</si>
  <si>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</si>
  <si>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</si>
  <si>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</si>
  <si>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</si>
  <si>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</si>
  <si>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</si>
  <si>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</si>
  <si>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</si>
  <si>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</si>
  <si>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</si>
  <si>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</si>
  <si>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</si>
  <si>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</si>
  <si>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</si>
  <si>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</si>
  <si>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</si>
  <si>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</si>
  <si>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</si>
  <si>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</si>
  <si>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</si>
  <si>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</si>
  <si>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</si>
  <si>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</si>
  <si>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</si>
  <si>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</si>
  <si>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</si>
  <si>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</si>
  <si>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</si>
  <si>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</si>
  <si>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</si>
  <si>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</si>
  <si>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</si>
  <si>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</si>
  <si>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</si>
  <si>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</si>
  <si>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</si>
  <si>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</si>
  <si>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</si>
  <si>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</si>
  <si>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</si>
  <si>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</si>
  <si>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</si>
  <si>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</si>
  <si>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</si>
  <si>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</si>
  <si>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</si>
  <si>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Aceite 2 Tiempos para guadañadoras,cortasetos,bomba de espalda con motor: Diseñados Para Motores 2 Tiempos De Alta revolución Refrigerados Por Aire, de composición sintética; Certificado JASO FD. Mezcla 40: 1. presentación 1/4 de galón US (0,946L).</t>
  </si>
  <si>
    <t>Aceite 2 Tiempos para motosierras: Lubricante de composición sintética diseñados con clasificación Jaso FD, Para Motores 2 Tiempos De Alta revolución Refrigerados Por Aire; Certificado Fd. Excelente. Mezcla 50: 1. presentación por ¼ de galón US (0,946L).</t>
  </si>
  <si>
    <t xml:space="preserve">Aceite para motores Diesel 15 w 40: Densidad a 15,6 °C,g/ml, ASTM D4052 (0,88),Punto de inflamación, °C, ASTM D92 (228), Viscosidad cinemática @ 100 C, mm2/s, ASTM D445 (14,4),Viscosidad cinemática @ 40 C, mm2/s, ASTM D445 (106) ,Punto de fluidez, °C, ASTM D97 (-30),numero de base total, mgKOH/g, ASTM D2896 (11.9),índice de viscosidad, ASTM D2270 (140). Presentación por Galón US (3,78 L). </t>
  </si>
  <si>
    <t>Aceite para motores a gasolina 20w 50: Densidad a 15°C g/ml, ASTM D4052 (0,8928), Punto de inflamación copa abierta Cleveland, °C, ASTM D92 (240), Viscosidad a alta temperatura y alto cizallamiento @ 150 C 1*10 (6) seg(-1), mPa.s, ASTM D4683 (4,7),Viscosidad cinemática @ 100 C, mm2/s, ASTM D445 (19), Viscosidad cinemática @ 40 C mm2/s,ASTM D445 (174),Punto de fluidez, °C, ASTM D97 (-27),índice de viscosidad, ASTM D2270 (124). Presentación por ¼ de galón US (0,946L).</t>
  </si>
  <si>
    <t xml:space="preserve">Grasa de Litio EP: Diseñada a partir de jabones de litio y aditivos de extrema presión, para rodamientos de motores eléctricos, rodamientos de molinos de trabajo pesado, Guadañadoras. Grado NLGI 2; Tipo de Jabón Litio; Color Uva Penetración a 60 golpes (1/10 mm) 275; Punto de Goteo ºC 200; Separación de Aceite (% p/p) 1.23 Textura Suave. Presentación por cuñete de 16 kg. </t>
  </si>
  <si>
    <t>Grasa de Litio EP: Diseñada a partir de jabones de litio y aditivos de extrema presión, para rodamientos de motores eléctricos, rodamientos de molinos de trabajo pesado, Guadañadoras. Grado NLGI 2; Tipo de Jabón Litio; Color Uva Penetración a 60 golpes (1/10 mm) 275;Punto de Goteo ºC 200; Separación de Aceite (% p/p) 1.23 Textura Suave. Presentación por caja de 370 gramos.</t>
  </si>
  <si>
    <t>Grasa rodamientos: apta para trabajar a altas temperaturas de operación. Aplicación en lubricación de Rodillos, cadenas y bandas transportadoras. Grado NLGI 3; Tipo de Jabón Sodio Color Verde Oscuro; Penetración a 60 golpes (1/10 mm) 230;Punto de Goteo, ºC 175;Separacion de Aceite (% p/p) 1.15;Fibra Larga; Textura Fibrosa. Presentación por caneca de 2.230 gramos.</t>
  </si>
  <si>
    <t>Lubricante Hidráulico ISO 68 SAE 20 para equipo de ordeno: aceite para motores totalmente sintetico; Densidad a 15,6 °C g/ml, ASTM D4052 (0,859),Viscosidad cinematica @ 100 C, mm2/s, ASTM D445 (10,4),Punto de inflamación, copa abierta Cleveland, °C, ASTM D92 (232),Viscosidad cinematica @ 40 C, mm2/s, ASTM D445 (66),Punto de fluidez, °C, ASTM D97 (-42). Presentación por Galón US (3,784 L).</t>
  </si>
  <si>
    <t>Grasa para cuero. Uso para mantenimiento de sillas de montar, rejos y cabezales. Presentación por kilogramo.</t>
  </si>
  <si>
    <t>Vaselina blanca pura presentación frasco por 1 kg.  Punto de inflamación &lt;200°C. Punto de fusión 63°C. Inolora. No tóxica. Insoluble en agua y etanol. Libre de silicona</t>
  </si>
  <si>
    <t>Thinner disolvente para pinturas, barnices, lacas y terminado de pinturas Norma técnica colombiana NTC 1102. Presentación garrafa de 5 galones.</t>
  </si>
  <si>
    <t>Varsol disolvente Nº 4. Presentación garrafa de 5 galones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</si>
</sst>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zoomScaleNormal="100" zoomScaleSheetLayoutView="70" zoomScalePageLayoutView="55" workbookViewId="0">
      <selection activeCell="F23" sqref="F2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74.25" customHeight="1" x14ac:dyDescent="0.25">
      <c r="A14" s="31">
        <v>1</v>
      </c>
      <c r="B14" s="40" t="s">
        <v>80</v>
      </c>
      <c r="C14" s="15"/>
      <c r="D14" s="12">
        <v>5</v>
      </c>
      <c r="E14" s="16"/>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73.5" customHeight="1" x14ac:dyDescent="0.25">
      <c r="A15" s="31">
        <v>2</v>
      </c>
      <c r="B15" s="40" t="s">
        <v>81</v>
      </c>
      <c r="C15" s="15"/>
      <c r="D15" s="12">
        <v>20</v>
      </c>
      <c r="E15" s="16"/>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96" customHeight="1" x14ac:dyDescent="0.25">
      <c r="A16" s="31">
        <v>3</v>
      </c>
      <c r="B16" s="40" t="s">
        <v>82</v>
      </c>
      <c r="C16" s="15"/>
      <c r="D16" s="12">
        <v>15</v>
      </c>
      <c r="E16" s="16"/>
      <c r="F16" s="17"/>
      <c r="G16" s="14"/>
      <c r="H16" s="1">
        <f t="shared" ref="H16:H25" si="13">+ROUND(F16*G16,0)</f>
        <v>0</v>
      </c>
      <c r="I16" s="14"/>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32">
        <f t="shared" ref="O16:O25" si="19">ROUND(L16+N16+M16,0)</f>
        <v>0</v>
      </c>
    </row>
    <row r="17" spans="1:15" s="10" customFormat="1" ht="109.5" customHeight="1" x14ac:dyDescent="0.25">
      <c r="A17" s="31">
        <v>4</v>
      </c>
      <c r="B17" s="40" t="s">
        <v>83</v>
      </c>
      <c r="C17" s="15"/>
      <c r="D17" s="12">
        <v>1</v>
      </c>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83.25" customHeight="1" x14ac:dyDescent="0.25">
      <c r="A18" s="31">
        <v>5</v>
      </c>
      <c r="B18" s="40" t="s">
        <v>84</v>
      </c>
      <c r="C18" s="15"/>
      <c r="D18" s="12">
        <v>1</v>
      </c>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85.5" customHeight="1" x14ac:dyDescent="0.25">
      <c r="A19" s="31">
        <v>6</v>
      </c>
      <c r="B19" s="40" t="s">
        <v>85</v>
      </c>
      <c r="C19" s="15"/>
      <c r="D19" s="12">
        <v>12</v>
      </c>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83.25" customHeight="1" x14ac:dyDescent="0.25">
      <c r="A20" s="31">
        <v>7</v>
      </c>
      <c r="B20" s="40" t="s">
        <v>86</v>
      </c>
      <c r="C20" s="15"/>
      <c r="D20" s="12">
        <v>1</v>
      </c>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95.25" customHeight="1" x14ac:dyDescent="0.25">
      <c r="A21" s="31">
        <v>8</v>
      </c>
      <c r="B21" s="40" t="s">
        <v>87</v>
      </c>
      <c r="C21" s="15"/>
      <c r="D21" s="12">
        <v>2</v>
      </c>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39" customHeight="1" x14ac:dyDescent="0.25">
      <c r="A22" s="31">
        <v>9</v>
      </c>
      <c r="B22" s="40" t="s">
        <v>88</v>
      </c>
      <c r="C22" s="15"/>
      <c r="D22" s="12">
        <v>3</v>
      </c>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46.5" customHeight="1" x14ac:dyDescent="0.25">
      <c r="A23" s="31">
        <v>10</v>
      </c>
      <c r="B23" s="40" t="s">
        <v>89</v>
      </c>
      <c r="C23" s="15"/>
      <c r="D23" s="12">
        <v>2</v>
      </c>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0" t="s">
        <v>90</v>
      </c>
      <c r="C24" s="15"/>
      <c r="D24" s="12">
        <v>4</v>
      </c>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27.75" customHeight="1" thickBot="1" x14ac:dyDescent="0.3">
      <c r="A25" s="31">
        <v>12</v>
      </c>
      <c r="B25" s="40" t="s">
        <v>91</v>
      </c>
      <c r="C25" s="15"/>
      <c r="D25" s="12">
        <v>1</v>
      </c>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42" customHeight="1" thickBot="1" x14ac:dyDescent="0.3">
      <c r="A26" s="142" t="s">
        <v>25</v>
      </c>
      <c r="B26" s="143"/>
      <c r="C26" s="143"/>
      <c r="D26" s="143"/>
      <c r="E26" s="143"/>
      <c r="F26" s="143"/>
      <c r="G26" s="143"/>
      <c r="H26" s="143"/>
      <c r="I26" s="143"/>
      <c r="J26" s="143"/>
      <c r="K26" s="143"/>
      <c r="L26" s="154" t="s">
        <v>26</v>
      </c>
      <c r="M26" s="155"/>
      <c r="N26" s="155"/>
      <c r="O26" s="60">
        <f>SUMIF(G:G,0%,L:L)+SUMIF(G:G,"",L:L)</f>
        <v>0</v>
      </c>
    </row>
    <row r="27" spans="1:15" s="10" customFormat="1" ht="39" customHeight="1" x14ac:dyDescent="0.25">
      <c r="A27" s="126" t="s">
        <v>76</v>
      </c>
      <c r="B27" s="127"/>
      <c r="C27" s="127"/>
      <c r="D27" s="127"/>
      <c r="E27" s="127"/>
      <c r="F27" s="127"/>
      <c r="G27" s="127"/>
      <c r="H27" s="127"/>
      <c r="I27" s="127"/>
      <c r="J27" s="127"/>
      <c r="K27" s="128"/>
      <c r="L27" s="148" t="s">
        <v>27</v>
      </c>
      <c r="M27" s="149"/>
      <c r="N27" s="149"/>
      <c r="O27" s="61">
        <f>SUMIF(G:G,5%,L:L)</f>
        <v>0</v>
      </c>
    </row>
    <row r="28" spans="1:15" s="10" customFormat="1" ht="30" customHeight="1" x14ac:dyDescent="0.25">
      <c r="A28" s="129"/>
      <c r="B28" s="130"/>
      <c r="C28" s="130"/>
      <c r="D28" s="130"/>
      <c r="E28" s="130"/>
      <c r="F28" s="130"/>
      <c r="G28" s="130"/>
      <c r="H28" s="130"/>
      <c r="I28" s="130"/>
      <c r="J28" s="130"/>
      <c r="K28" s="131"/>
      <c r="L28" s="148" t="s">
        <v>28</v>
      </c>
      <c r="M28" s="149"/>
      <c r="N28" s="149"/>
      <c r="O28" s="61">
        <f>SUMIF(G:G,19%,L:L)</f>
        <v>0</v>
      </c>
    </row>
    <row r="29" spans="1:15" s="10" customFormat="1" ht="30" customHeight="1" x14ac:dyDescent="0.25">
      <c r="A29" s="129"/>
      <c r="B29" s="130"/>
      <c r="C29" s="130"/>
      <c r="D29" s="130"/>
      <c r="E29" s="130"/>
      <c r="F29" s="130"/>
      <c r="G29" s="130"/>
      <c r="H29" s="130"/>
      <c r="I29" s="130"/>
      <c r="J29" s="130"/>
      <c r="K29" s="131"/>
      <c r="L29" s="150" t="s">
        <v>21</v>
      </c>
      <c r="M29" s="151"/>
      <c r="N29" s="151"/>
      <c r="O29" s="62">
        <f>SUM(O26:O28)</f>
        <v>0</v>
      </c>
    </row>
    <row r="30" spans="1:15" s="10" customFormat="1" ht="30" customHeight="1" x14ac:dyDescent="0.25">
      <c r="A30" s="129"/>
      <c r="B30" s="130"/>
      <c r="C30" s="130"/>
      <c r="D30" s="130"/>
      <c r="E30" s="130"/>
      <c r="F30" s="130"/>
      <c r="G30" s="130"/>
      <c r="H30" s="130"/>
      <c r="I30" s="130"/>
      <c r="J30" s="130"/>
      <c r="K30" s="131"/>
      <c r="L30" s="152" t="s">
        <v>29</v>
      </c>
      <c r="M30" s="153"/>
      <c r="N30" s="153"/>
      <c r="O30" s="63">
        <f>SUMIF(G:G,5%,M:M)</f>
        <v>0</v>
      </c>
    </row>
    <row r="31" spans="1:15" s="10" customFormat="1" ht="30" customHeight="1" x14ac:dyDescent="0.25">
      <c r="A31" s="129"/>
      <c r="B31" s="130"/>
      <c r="C31" s="130"/>
      <c r="D31" s="130"/>
      <c r="E31" s="130"/>
      <c r="F31" s="130"/>
      <c r="G31" s="130"/>
      <c r="H31" s="130"/>
      <c r="I31" s="130"/>
      <c r="J31" s="130"/>
      <c r="K31" s="131"/>
      <c r="L31" s="152" t="s">
        <v>30</v>
      </c>
      <c r="M31" s="153"/>
      <c r="N31" s="153"/>
      <c r="O31" s="63">
        <f>SUMIF(G:G,19%,M:M)</f>
        <v>0</v>
      </c>
    </row>
    <row r="32" spans="1:15" s="10" customFormat="1" ht="30" customHeight="1" x14ac:dyDescent="0.25">
      <c r="A32" s="129"/>
      <c r="B32" s="130"/>
      <c r="C32" s="130"/>
      <c r="D32" s="130"/>
      <c r="E32" s="130"/>
      <c r="F32" s="130"/>
      <c r="G32" s="130"/>
      <c r="H32" s="130"/>
      <c r="I32" s="130"/>
      <c r="J32" s="130"/>
      <c r="K32" s="131"/>
      <c r="L32" s="150" t="s">
        <v>31</v>
      </c>
      <c r="M32" s="151"/>
      <c r="N32" s="151"/>
      <c r="O32" s="62">
        <f>SUM(O30:O31)</f>
        <v>0</v>
      </c>
    </row>
    <row r="33" spans="1:17" s="10" customFormat="1" ht="30" customHeight="1" x14ac:dyDescent="0.25">
      <c r="A33" s="129"/>
      <c r="B33" s="130"/>
      <c r="C33" s="130"/>
      <c r="D33" s="130"/>
      <c r="E33" s="130"/>
      <c r="F33" s="130"/>
      <c r="G33" s="130"/>
      <c r="H33" s="130"/>
      <c r="I33" s="130"/>
      <c r="J33" s="130"/>
      <c r="K33" s="131"/>
      <c r="L33" s="148" t="s">
        <v>32</v>
      </c>
      <c r="M33" s="149"/>
      <c r="N33" s="149"/>
      <c r="O33" s="61">
        <f>SUMIF(I:I,8%,N:N)</f>
        <v>0</v>
      </c>
    </row>
    <row r="34" spans="1:17" s="10" customFormat="1" ht="37.5" customHeight="1" x14ac:dyDescent="0.25">
      <c r="A34" s="129"/>
      <c r="B34" s="130"/>
      <c r="C34" s="130"/>
      <c r="D34" s="130"/>
      <c r="E34" s="130"/>
      <c r="F34" s="130"/>
      <c r="G34" s="130"/>
      <c r="H34" s="130"/>
      <c r="I34" s="130"/>
      <c r="J34" s="130"/>
      <c r="K34" s="131"/>
      <c r="L34" s="146" t="s">
        <v>33</v>
      </c>
      <c r="M34" s="147"/>
      <c r="N34" s="147"/>
      <c r="O34" s="62">
        <f>SUM(O33)</f>
        <v>0</v>
      </c>
    </row>
    <row r="35" spans="1:17" s="10" customFormat="1" ht="32.25" customHeight="1" thickBot="1" x14ac:dyDescent="0.3">
      <c r="A35" s="132"/>
      <c r="B35" s="133"/>
      <c r="C35" s="133"/>
      <c r="D35" s="133"/>
      <c r="E35" s="133"/>
      <c r="F35" s="133"/>
      <c r="G35" s="133"/>
      <c r="H35" s="133"/>
      <c r="I35" s="133"/>
      <c r="J35" s="133"/>
      <c r="K35" s="134"/>
      <c r="L35" s="144" t="s">
        <v>34</v>
      </c>
      <c r="M35" s="145"/>
      <c r="N35" s="145"/>
      <c r="O35" s="64">
        <f>+O29+O32+O34</f>
        <v>0</v>
      </c>
    </row>
    <row r="37" spans="1:17" ht="50.1" customHeight="1" thickBot="1" x14ac:dyDescent="0.3">
      <c r="B37" s="135"/>
      <c r="C37" s="135"/>
    </row>
    <row r="38" spans="1:17" x14ac:dyDescent="0.25">
      <c r="B38" s="113" t="s">
        <v>35</v>
      </c>
      <c r="C38" s="113"/>
    </row>
    <row r="39" spans="1:17" ht="15" customHeight="1" x14ac:dyDescent="0.25">
      <c r="M39" s="76"/>
      <c r="N39" s="77"/>
      <c r="O39" s="78"/>
    </row>
    <row r="40" spans="1:17" ht="15.75" customHeight="1" x14ac:dyDescent="0.25">
      <c r="M40" s="76"/>
      <c r="N40" s="77"/>
      <c r="O40" s="78"/>
    </row>
    <row r="41" spans="1:17" ht="15" customHeight="1" x14ac:dyDescent="0.25">
      <c r="A41" s="13" t="s">
        <v>36</v>
      </c>
      <c r="M41" s="76"/>
      <c r="N41" s="77"/>
      <c r="O41" s="78"/>
    </row>
    <row r="42" spans="1:17" x14ac:dyDescent="0.25">
      <c r="A42" s="112" t="s">
        <v>37</v>
      </c>
      <c r="B42" s="112"/>
      <c r="C42" s="112"/>
      <c r="D42" s="112"/>
      <c r="E42" s="112"/>
      <c r="F42" s="112"/>
      <c r="G42" s="112"/>
      <c r="H42" s="112"/>
      <c r="I42" s="112"/>
      <c r="J42" s="112"/>
      <c r="K42" s="112"/>
      <c r="L42" s="112"/>
      <c r="M42" s="112"/>
      <c r="N42" s="112"/>
      <c r="O42" s="112"/>
      <c r="P42" s="2"/>
      <c r="Q42" s="2"/>
    </row>
    <row r="43" spans="1:17" ht="15" customHeight="1" x14ac:dyDescent="0.25">
      <c r="A43" s="111" t="s">
        <v>38</v>
      </c>
      <c r="B43" s="111"/>
      <c r="C43" s="111"/>
      <c r="D43" s="111"/>
      <c r="E43" s="111"/>
      <c r="F43" s="111"/>
      <c r="G43" s="111"/>
      <c r="H43" s="111"/>
      <c r="I43" s="111"/>
      <c r="J43" s="111"/>
      <c r="K43" s="111"/>
      <c r="L43" s="111"/>
      <c r="M43" s="111"/>
      <c r="N43" s="111"/>
      <c r="O43" s="111"/>
      <c r="P43" s="65"/>
      <c r="Q43" s="65"/>
    </row>
    <row r="44" spans="1:17" x14ac:dyDescent="0.25">
      <c r="A44" s="110" t="s">
        <v>39</v>
      </c>
      <c r="B44" s="110"/>
      <c r="C44" s="110"/>
      <c r="D44" s="110"/>
      <c r="E44" s="110"/>
      <c r="F44" s="110"/>
      <c r="G44" s="110"/>
      <c r="H44" s="110"/>
      <c r="I44" s="110"/>
      <c r="J44" s="110"/>
      <c r="K44" s="110"/>
      <c r="L44" s="110"/>
      <c r="M44" s="110"/>
      <c r="N44" s="110"/>
      <c r="O44" s="110"/>
      <c r="P44" s="5"/>
      <c r="Q44" s="5"/>
    </row>
    <row r="45" spans="1:17" x14ac:dyDescent="0.25">
      <c r="A45" s="110" t="s">
        <v>40</v>
      </c>
      <c r="B45" s="110"/>
      <c r="C45" s="110"/>
      <c r="D45" s="110"/>
      <c r="E45" s="110"/>
      <c r="F45" s="110"/>
      <c r="G45" s="110"/>
      <c r="H45" s="110"/>
      <c r="I45" s="110"/>
      <c r="J45" s="110"/>
      <c r="K45" s="110"/>
      <c r="L45" s="110"/>
      <c r="M45" s="110"/>
      <c r="N45" s="110"/>
      <c r="O45" s="110"/>
      <c r="P45" s="5"/>
      <c r="Q45" s="5"/>
    </row>
    <row r="46" spans="1:17" x14ac:dyDescent="0.25">
      <c r="K46" s="2"/>
      <c r="L46" s="2"/>
      <c r="M46" s="2"/>
      <c r="N46" s="2"/>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sheetData>
  <sheetProtection algorithmName="SHA-512" hashValue="1tvgfm67dD5CGY6egw4vI6sfToS4TvZKm1ji1GYB9DLKqPUMigIKdDn3NQO2NEMgxq51hxBwGfdy2MfE1rNmVg==" saltValue="VsDnTm5FUpmEabJtXmeRgw==" spinCount="100000" sheet="1" selectLockedCells="1"/>
  <mergeCells count="35">
    <mergeCell ref="L30:N30"/>
    <mergeCell ref="L29:N29"/>
    <mergeCell ref="L28:N28"/>
    <mergeCell ref="L27:N27"/>
    <mergeCell ref="L26:N26"/>
    <mergeCell ref="L35:N35"/>
    <mergeCell ref="L34:N34"/>
    <mergeCell ref="L33:N33"/>
    <mergeCell ref="L32:N32"/>
    <mergeCell ref="L31:N31"/>
    <mergeCell ref="A27:K35"/>
    <mergeCell ref="F9:I9"/>
    <mergeCell ref="B37:C37"/>
    <mergeCell ref="A9:B11"/>
    <mergeCell ref="D9:E9"/>
    <mergeCell ref="D11:E11"/>
    <mergeCell ref="A26:K26"/>
    <mergeCell ref="M11:N11"/>
    <mergeCell ref="M9:N9"/>
    <mergeCell ref="K9:L9"/>
    <mergeCell ref="K11:L11"/>
    <mergeCell ref="F11:I11"/>
    <mergeCell ref="A2:A5"/>
    <mergeCell ref="B2:M2"/>
    <mergeCell ref="N2:O2"/>
    <mergeCell ref="B3:M3"/>
    <mergeCell ref="N3:O3"/>
    <mergeCell ref="B4:M5"/>
    <mergeCell ref="N4:O4"/>
    <mergeCell ref="N5:O5"/>
    <mergeCell ref="A45:O45"/>
    <mergeCell ref="A44:O44"/>
    <mergeCell ref="A43:O43"/>
    <mergeCell ref="A42:O42"/>
    <mergeCell ref="B38:C3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2024-04-30T22:21:11Z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