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069 APOYO LOG BIENESTAR/"/>
    </mc:Choice>
  </mc:AlternateContent>
  <xr:revisionPtr revIDLastSave="216" documentId="11_6E67A70A1D6ABCE9A7431DD0FA640078AEE4D381" xr6:coauthVersionLast="47" xr6:coauthVersionMax="47" xr10:uidLastSave="{15901A38-5E4C-43AF-AE95-E2DEC4707704}"/>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L16" i="7"/>
  <c r="N16" i="7" s="1"/>
  <c r="H17" i="7"/>
  <c r="J17" i="7"/>
  <c r="L17" i="7"/>
  <c r="N17" i="7" s="1"/>
  <c r="H18" i="7"/>
  <c r="J18" i="7"/>
  <c r="K18" i="7" s="1"/>
  <c r="L18" i="7"/>
  <c r="M18" i="7" s="1"/>
  <c r="H19" i="7"/>
  <c r="J19" i="7"/>
  <c r="L19" i="7"/>
  <c r="M19" i="7" s="1"/>
  <c r="H20" i="7"/>
  <c r="J20" i="7"/>
  <c r="L20" i="7"/>
  <c r="N20" i="7" s="1"/>
  <c r="H21" i="7"/>
  <c r="J21" i="7"/>
  <c r="L21" i="7"/>
  <c r="L14" i="7"/>
  <c r="J14" i="7"/>
  <c r="H14" i="7"/>
  <c r="M20" i="7" l="1"/>
  <c r="O20" i="7" s="1"/>
  <c r="M16" i="7"/>
  <c r="O16" i="7" s="1"/>
  <c r="K19" i="7"/>
  <c r="K20" i="7"/>
  <c r="K21" i="7"/>
  <c r="K17" i="7"/>
  <c r="K16" i="7"/>
  <c r="K15" i="7"/>
  <c r="N21" i="7"/>
  <c r="M21" i="7"/>
  <c r="N19" i="7"/>
  <c r="O19" i="7" s="1"/>
  <c r="M17" i="7"/>
  <c r="O17" i="7" s="1"/>
  <c r="N15" i="7"/>
  <c r="O15" i="7" s="1"/>
  <c r="N18" i="7"/>
  <c r="O18" i="7" s="1"/>
  <c r="K14" i="7"/>
  <c r="M14" i="7"/>
  <c r="N14" i="7"/>
  <c r="O21" i="7" l="1"/>
  <c r="O14" i="7"/>
  <c r="A18" i="7" l="1"/>
  <c r="A19" i="7" s="1"/>
  <c r="A20" i="7" s="1"/>
  <c r="A21" i="7" s="1"/>
  <c r="A15" i="7"/>
  <c r="A16" i="7" s="1"/>
  <c r="A17" i="7" s="1"/>
  <c r="O26" i="7"/>
  <c r="O23" i="7"/>
  <c r="O27" i="7"/>
  <c r="O24" i="7" l="1"/>
  <c r="O22" i="7"/>
  <c r="O28" i="7"/>
  <c r="O29" i="7" l="1"/>
  <c r="O30" i="7" s="1"/>
  <c r="O25" i="7"/>
  <c r="O31" i="7" l="1"/>
</calcChain>
</file>

<file path=xl/sharedStrings.xml><?xml version="1.0" encoding="utf-8"?>
<sst xmlns="http://schemas.openxmlformats.org/spreadsheetml/2006/main" count="68" uniqueCount="59">
  <si>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</si>
  <si>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</si>
  <si>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</si>
  <si>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</si>
  <si>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</si>
  <si>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</si>
  <si>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</si>
  <si>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</si>
  <si>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</si>
  <si>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</si>
  <si>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</si>
  <si>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</si>
  <si>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</si>
  <si>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</si>
  <si>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</si>
  <si>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</si>
  <si>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</si>
  <si>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</si>
  <si>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</si>
  <si>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</si>
  <si>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</si>
  <si>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</si>
  <si>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</si>
  <si>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</si>
  <si>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</si>
  <si>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</si>
  <si>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</si>
  <si>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</si>
  <si>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</si>
  <si>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</si>
  <si>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</si>
  <si>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</si>
  <si>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</si>
  <si>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</si>
  <si>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</si>
  <si>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</si>
  <si>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</si>
  <si>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</si>
  <si>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</si>
  <si>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</si>
  <si>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</si>
  <si>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</si>
  <si>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</si>
  <si>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</si>
  <si>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</si>
  <si>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</si>
  <si>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</si>
  <si>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</si>
  <si>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</si>
  <si>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</si>
  <si>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UNIDAD </t>
  </si>
  <si>
    <t>SERVICIO DE REFRIGERIO OPCIÓN 01: 
Refrigerio básico solido 100 gr y liquido 200 ml, puede ser entre las siguientes opciones: 
SOLIDO:  Pastel Horneado de 100 gr Hawaiano, o Pastel Horneado de 100 gr pollo con champiñones o Sándwich de Jamón y Queso en pan Tajado o Palito de Queso Horneado de 100 gr.
LIQUIDO: Jugo en Caja 200 ml o Tea en Caja de 200 ml o Gaseosa 250 ml o Avena en Caja 200 ml.</t>
  </si>
  <si>
    <t>SERVICIO DE REFRIGERIO OPCIÓN  02: 
Refrigerio Saludable solido 100 gr y liquido 200 ml más fruta. puede ser entre las siguientes opciones:
SOLIDO: Pastel Horneado de 100 gr Hawaiano, o Pastel Horneado de 100 gr pollo con champiñones o Sándwich de Jamón y Queso en pan Tajado o Palito de Queso Horneado de 100 gr.
LIQUIDO: Jugo en Caja 200 ml o Tea en Caja de 200 ml o Gaseosa 250 ml o Avena en Caja 200 ml.
FRUTA: Fruta Cosecha (Que puede ser mandarina, durazno, banano o manzana)</t>
  </si>
  <si>
    <t>SERVICIO DE REFRIGERIO OPCIÓN 03:
Refrigerio calidad Superior mejor calidad de contenido solido 200 gr y liquido 200 ml, puede ser entre las siguientes opciones:
SOLIDO: Sándwich Especial de Pollo Apanado con Queso, Lechuga y Tomate Pan Especial o Sándwich Cubano en Pan Especial, 3 Tipos de Jamones, Queso Lechuga y Tomate, o Wraps de Pollo Apanado con Sour Cream, Lechuga, Tomate y Queso, o Hamburguesa de Res de 100Gr Pan especial, Queso, Tomate y Lechuga salsas individuales o Parfait de Yogur Griego, Granola y Dulce de Moras ideal para Acompañar las Frutas.
LIQUIDO: Jugo Tipo Néctar de 200ml o Gaseosa 250ml o Avena en Caja 200ml o Tea en Caja de 200ml
FRUTA: Fruta Especial (Que puede ser Manzana, Pera, Granadilla o Durazno)</t>
  </si>
  <si>
    <t>SERVICIO DE ALMUERZO:
Almuerzo: Proteico de 150 gr, cereal 100 gr, Energético 70gr, Ensalada 60 gr, Postre 25 gr, Jugo Natural de 250 ml.</t>
  </si>
  <si>
    <t>SERVICIO DE HIDRATACIÓN - Botella de agua de 300 ml, de marca reconocida.</t>
  </si>
  <si>
    <t>SERVICIO DE HIDRATACIÓN - Bebidas hidratantes y/o isotónicas de 500 ml, de marca reconocida.</t>
  </si>
  <si>
    <t>SERVICIO DE HIDRATACIÓN - Jugo en caja de marca reconocida de 200 ml.</t>
  </si>
  <si>
    <t>SERVICIO DE ALMUERZO ESPECIAL:
•	Almuerzo con servicio a la mesa.
•	Se debe garantizar que, dentro de las raciones del Almuerzo se incluya: Proteico de mínimo 180 gr, Cereal 100 gr, Energético 70gr, Ensalada 60gr, Postre 25gr, Jugo natural 300 ml.
•	Disposición del lugar (restaurante o salón) el cual deberá ser amplio con buena ventilación teniendo en cuenta la cantidad de personas, debidamente organizado para el servicio (silletería con vestido en caso de requerirse, mesas con manteles en caso de requerirse, menajes, meseros), servicio de sonido y video en caso de requerirse, evento que se realizará en el lugar que el operador acuerde con el supervisor.
•	El contratista debe garantizar que dentro de las raciones se incluyan todos los grupos de alimentos de la pirámide nutricional que permitan un patrón de consumo adecuado, de energía, nutrientes e hidratación.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</si>
</sst>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1" fillId="0" borderId="38" xfId="0" applyFont="1" applyBorder="1" applyAlignment="1">
      <alignment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tabSelected="1" topLeftCell="A26"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s="27" customFormat="1" x14ac:dyDescent="0.25">
      <c r="A1" s="25"/>
      <c r="B1" s="25"/>
      <c r="C1" s="25"/>
      <c r="D1" s="25"/>
      <c r="E1" s="25"/>
      <c r="F1" s="26"/>
      <c r="G1" s="25"/>
      <c r="H1" s="25"/>
      <c r="I1" s="25"/>
      <c r="J1" s="25"/>
    </row>
    <row r="2" spans="1:15" s="27" customFormat="1" ht="15.75" customHeight="1" x14ac:dyDescent="0.25">
      <c r="A2" s="54"/>
      <c r="B2" s="55" t="s">
        <v>0</v>
      </c>
      <c r="C2" s="55"/>
      <c r="D2" s="55"/>
      <c r="E2" s="55"/>
      <c r="F2" s="55"/>
      <c r="G2" s="55"/>
      <c r="H2" s="55"/>
      <c r="I2" s="55"/>
      <c r="J2" s="55"/>
      <c r="K2" s="55"/>
      <c r="L2" s="55"/>
      <c r="M2" s="55"/>
      <c r="N2" s="56" t="s">
        <v>1</v>
      </c>
      <c r="O2" s="56"/>
    </row>
    <row r="3" spans="1:15" s="27" customFormat="1" ht="15.75" customHeight="1" x14ac:dyDescent="0.25">
      <c r="A3" s="54"/>
      <c r="B3" s="55" t="s">
        <v>2</v>
      </c>
      <c r="C3" s="55"/>
      <c r="D3" s="55"/>
      <c r="E3" s="55"/>
      <c r="F3" s="55"/>
      <c r="G3" s="55"/>
      <c r="H3" s="55"/>
      <c r="I3" s="55"/>
      <c r="J3" s="55"/>
      <c r="K3" s="55"/>
      <c r="L3" s="55"/>
      <c r="M3" s="55"/>
      <c r="N3" s="56" t="s">
        <v>48</v>
      </c>
      <c r="O3" s="56"/>
    </row>
    <row r="4" spans="1:15" s="27" customFormat="1" ht="16.5" customHeight="1" x14ac:dyDescent="0.25">
      <c r="A4" s="54"/>
      <c r="B4" s="55" t="s">
        <v>3</v>
      </c>
      <c r="C4" s="55"/>
      <c r="D4" s="55"/>
      <c r="E4" s="55"/>
      <c r="F4" s="55"/>
      <c r="G4" s="55"/>
      <c r="H4" s="55"/>
      <c r="I4" s="55"/>
      <c r="J4" s="55"/>
      <c r="K4" s="55"/>
      <c r="L4" s="55"/>
      <c r="M4" s="55"/>
      <c r="N4" s="56" t="s">
        <v>49</v>
      </c>
      <c r="O4" s="56"/>
    </row>
    <row r="5" spans="1:15" s="27" customFormat="1" ht="15" customHeight="1" x14ac:dyDescent="0.25">
      <c r="A5" s="54"/>
      <c r="B5" s="55"/>
      <c r="C5" s="55"/>
      <c r="D5" s="55"/>
      <c r="E5" s="55"/>
      <c r="F5" s="55"/>
      <c r="G5" s="55"/>
      <c r="H5" s="55"/>
      <c r="I5" s="55"/>
      <c r="J5" s="55"/>
      <c r="K5" s="55"/>
      <c r="L5" s="55"/>
      <c r="M5" s="55"/>
      <c r="N5" s="56" t="s">
        <v>46</v>
      </c>
      <c r="O5" s="56"/>
    </row>
    <row r="6" spans="1:15" s="27" customFormat="1" x14ac:dyDescent="0.25">
      <c r="A6" s="25"/>
      <c r="B6" s="25"/>
      <c r="C6" s="25"/>
      <c r="D6" s="25"/>
      <c r="E6" s="25"/>
      <c r="F6" s="25"/>
      <c r="G6" s="25"/>
      <c r="H6" s="25"/>
      <c r="I6" s="25"/>
      <c r="J6" s="25"/>
    </row>
    <row r="7" spans="1:15" s="27" customFormat="1" x14ac:dyDescent="0.25">
      <c r="A7" s="28" t="s">
        <v>4</v>
      </c>
      <c r="B7" s="25"/>
      <c r="C7" s="25"/>
      <c r="D7" s="25"/>
      <c r="E7" s="25"/>
      <c r="F7" s="25"/>
      <c r="G7" s="25"/>
      <c r="H7" s="25"/>
      <c r="I7" s="25"/>
      <c r="J7" s="25"/>
    </row>
    <row r="8" spans="1:15" s="27" customFormat="1" ht="9.9499999999999993" customHeight="1" x14ac:dyDescent="0.25">
      <c r="A8" s="29"/>
      <c r="B8" s="25"/>
      <c r="C8" s="25"/>
      <c r="D8" s="25"/>
      <c r="E8" s="25"/>
      <c r="F8" s="25"/>
      <c r="G8" s="25"/>
      <c r="H8" s="25"/>
      <c r="I8" s="25"/>
      <c r="J8" s="25"/>
    </row>
    <row r="9" spans="1:15" s="27" customFormat="1" ht="30" customHeight="1" x14ac:dyDescent="0.25">
      <c r="A9" s="76" t="s">
        <v>5</v>
      </c>
      <c r="B9" s="77"/>
      <c r="C9" s="25"/>
      <c r="D9" s="61" t="s">
        <v>6</v>
      </c>
      <c r="E9" s="62"/>
      <c r="F9" s="63"/>
      <c r="G9" s="64"/>
      <c r="H9" s="64"/>
      <c r="I9" s="65"/>
      <c r="J9" s="25"/>
      <c r="K9" s="61" t="s">
        <v>7</v>
      </c>
      <c r="L9" s="62"/>
      <c r="M9" s="59"/>
      <c r="N9" s="60"/>
    </row>
    <row r="10" spans="1:15" s="27" customFormat="1" ht="8.25" customHeight="1" x14ac:dyDescent="0.25">
      <c r="A10" s="78"/>
      <c r="B10" s="79"/>
      <c r="C10" s="30"/>
      <c r="D10" s="25"/>
      <c r="E10" s="31"/>
      <c r="F10" s="31"/>
      <c r="G10" s="25"/>
      <c r="H10" s="25"/>
      <c r="I10" s="25"/>
      <c r="J10" s="25"/>
      <c r="M10" s="31"/>
      <c r="N10" s="25"/>
    </row>
    <row r="11" spans="1:15" s="27" customFormat="1" ht="30" customHeight="1" x14ac:dyDescent="0.25">
      <c r="A11" s="80"/>
      <c r="B11" s="81"/>
      <c r="C11" s="25"/>
      <c r="D11" s="61" t="s">
        <v>8</v>
      </c>
      <c r="E11" s="62"/>
      <c r="F11" s="63"/>
      <c r="G11" s="64"/>
      <c r="H11" s="64"/>
      <c r="I11" s="65"/>
      <c r="J11" s="25"/>
      <c r="K11" s="61" t="s">
        <v>9</v>
      </c>
      <c r="L11" s="62"/>
      <c r="M11" s="57"/>
      <c r="N11" s="58"/>
      <c r="O11" s="32"/>
    </row>
    <row r="12" spans="1:15" ht="9.9499999999999993" customHeight="1" thickBot="1" x14ac:dyDescent="0.3">
      <c r="A12" s="15"/>
      <c r="B12" s="16"/>
      <c r="C12" s="17"/>
      <c r="D12" s="15"/>
      <c r="E12" s="16"/>
      <c r="F12" s="16"/>
      <c r="G12" s="16"/>
      <c r="H12" s="15"/>
      <c r="I12" s="18"/>
      <c r="J12" s="19"/>
      <c r="K12" s="19"/>
      <c r="L12" s="19"/>
      <c r="N12" s="20"/>
      <c r="O12" s="20"/>
    </row>
    <row r="13" spans="1:15" s="33" customFormat="1" ht="111.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33" customFormat="1" ht="147" customHeight="1" x14ac:dyDescent="0.2">
      <c r="A14" s="34">
        <v>1</v>
      </c>
      <c r="B14" s="49" t="s">
        <v>51</v>
      </c>
      <c r="C14" s="3"/>
      <c r="D14" s="35">
        <v>1</v>
      </c>
      <c r="E14" s="36" t="s">
        <v>50</v>
      </c>
      <c r="F14" s="4"/>
      <c r="G14" s="2"/>
      <c r="H14" s="37">
        <f t="shared" ref="H14" si="0">+ROUND(F14*G14,0)</f>
        <v>0</v>
      </c>
      <c r="I14" s="2"/>
      <c r="J14" s="37">
        <f t="shared" ref="J14" si="1">ROUND(F14*I14,0)</f>
        <v>0</v>
      </c>
      <c r="K14" s="37">
        <f t="shared" ref="K14" si="2">ROUND(F14+H14+J14,0)</f>
        <v>0</v>
      </c>
      <c r="L14" s="37">
        <f t="shared" ref="L14" si="3">ROUND(F14*D14,0)</f>
        <v>0</v>
      </c>
      <c r="M14" s="37">
        <f t="shared" ref="M14" si="4">ROUND(L14*G14,0)</f>
        <v>0</v>
      </c>
      <c r="N14" s="37">
        <f t="shared" ref="N14" si="5">ROUND(L14*I14,0)</f>
        <v>0</v>
      </c>
      <c r="O14" s="38">
        <f t="shared" ref="O14" si="6">ROUND(L14+N14+M14,0)</f>
        <v>0</v>
      </c>
    </row>
    <row r="15" spans="1:15" s="33" customFormat="1" ht="156.75" x14ac:dyDescent="0.2">
      <c r="A15" s="34">
        <f t="shared" ref="A15:A21" si="7">1+A14</f>
        <v>2</v>
      </c>
      <c r="B15" s="49" t="s">
        <v>52</v>
      </c>
      <c r="C15" s="3"/>
      <c r="D15" s="35">
        <v>1</v>
      </c>
      <c r="E15" s="36" t="s">
        <v>50</v>
      </c>
      <c r="F15" s="4"/>
      <c r="G15" s="2"/>
      <c r="H15" s="37">
        <f t="shared" ref="H15:H21" si="8">+ROUND(F15*G15,0)</f>
        <v>0</v>
      </c>
      <c r="I15" s="2"/>
      <c r="J15" s="37">
        <f t="shared" ref="J15:J21" si="9">ROUND(F15*I15,0)</f>
        <v>0</v>
      </c>
      <c r="K15" s="37">
        <f t="shared" ref="K15:K21" si="10">ROUND(F15+H15+J15,0)</f>
        <v>0</v>
      </c>
      <c r="L15" s="37">
        <f t="shared" ref="L15:L21" si="11">ROUND(F15*D15,0)</f>
        <v>0</v>
      </c>
      <c r="M15" s="37">
        <f t="shared" ref="M15:M21" si="12">ROUND(L15*G15,0)</f>
        <v>0</v>
      </c>
      <c r="N15" s="37">
        <f t="shared" ref="N15:N21" si="13">ROUND(L15*I15,0)</f>
        <v>0</v>
      </c>
      <c r="O15" s="38">
        <f t="shared" ref="O15:O21" si="14">ROUND(L15+N15+M15,0)</f>
        <v>0</v>
      </c>
    </row>
    <row r="16" spans="1:15" s="33" customFormat="1" ht="228" x14ac:dyDescent="0.2">
      <c r="A16" s="34">
        <f t="shared" si="7"/>
        <v>3</v>
      </c>
      <c r="B16" s="49" t="s">
        <v>53</v>
      </c>
      <c r="C16" s="3"/>
      <c r="D16" s="35">
        <v>1</v>
      </c>
      <c r="E16" s="36" t="s">
        <v>50</v>
      </c>
      <c r="F16" s="4"/>
      <c r="G16" s="2"/>
      <c r="H16" s="37">
        <f t="shared" si="8"/>
        <v>0</v>
      </c>
      <c r="I16" s="2"/>
      <c r="J16" s="37">
        <f t="shared" si="9"/>
        <v>0</v>
      </c>
      <c r="K16" s="37">
        <f t="shared" si="10"/>
        <v>0</v>
      </c>
      <c r="L16" s="37">
        <f t="shared" si="11"/>
        <v>0</v>
      </c>
      <c r="M16" s="37">
        <f t="shared" si="12"/>
        <v>0</v>
      </c>
      <c r="N16" s="37">
        <f t="shared" si="13"/>
        <v>0</v>
      </c>
      <c r="O16" s="38">
        <f t="shared" si="14"/>
        <v>0</v>
      </c>
    </row>
    <row r="17" spans="1:15" s="33" customFormat="1" ht="57" x14ac:dyDescent="0.2">
      <c r="A17" s="34">
        <f t="shared" si="7"/>
        <v>4</v>
      </c>
      <c r="B17" s="49" t="s">
        <v>54</v>
      </c>
      <c r="C17" s="3"/>
      <c r="D17" s="35">
        <v>1</v>
      </c>
      <c r="E17" s="36" t="s">
        <v>50</v>
      </c>
      <c r="F17" s="4"/>
      <c r="G17" s="2"/>
      <c r="H17" s="37">
        <f t="shared" si="8"/>
        <v>0</v>
      </c>
      <c r="I17" s="2"/>
      <c r="J17" s="37">
        <f t="shared" si="9"/>
        <v>0</v>
      </c>
      <c r="K17" s="37">
        <f t="shared" si="10"/>
        <v>0</v>
      </c>
      <c r="L17" s="37">
        <f t="shared" si="11"/>
        <v>0</v>
      </c>
      <c r="M17" s="37">
        <f t="shared" si="12"/>
        <v>0</v>
      </c>
      <c r="N17" s="37">
        <f t="shared" si="13"/>
        <v>0</v>
      </c>
      <c r="O17" s="38">
        <f t="shared" si="14"/>
        <v>0</v>
      </c>
    </row>
    <row r="18" spans="1:15" s="33" customFormat="1" ht="28.5" x14ac:dyDescent="0.2">
      <c r="A18" s="34">
        <f t="shared" si="7"/>
        <v>5</v>
      </c>
      <c r="B18" s="49" t="s">
        <v>55</v>
      </c>
      <c r="C18" s="3"/>
      <c r="D18" s="35">
        <v>1</v>
      </c>
      <c r="E18" s="36" t="s">
        <v>50</v>
      </c>
      <c r="F18" s="4"/>
      <c r="G18" s="2"/>
      <c r="H18" s="37">
        <f t="shared" si="8"/>
        <v>0</v>
      </c>
      <c r="I18" s="2"/>
      <c r="J18" s="37">
        <f t="shared" si="9"/>
        <v>0</v>
      </c>
      <c r="K18" s="37">
        <f t="shared" si="10"/>
        <v>0</v>
      </c>
      <c r="L18" s="37">
        <f t="shared" si="11"/>
        <v>0</v>
      </c>
      <c r="M18" s="37">
        <f t="shared" si="12"/>
        <v>0</v>
      </c>
      <c r="N18" s="37">
        <f t="shared" si="13"/>
        <v>0</v>
      </c>
      <c r="O18" s="38">
        <f t="shared" si="14"/>
        <v>0</v>
      </c>
    </row>
    <row r="19" spans="1:15" s="33" customFormat="1" ht="28.5" x14ac:dyDescent="0.2">
      <c r="A19" s="34">
        <f t="shared" si="7"/>
        <v>6</v>
      </c>
      <c r="B19" s="49" t="s">
        <v>56</v>
      </c>
      <c r="C19" s="3"/>
      <c r="D19" s="35">
        <v>1</v>
      </c>
      <c r="E19" s="36" t="s">
        <v>50</v>
      </c>
      <c r="F19" s="4"/>
      <c r="G19" s="2"/>
      <c r="H19" s="37">
        <f t="shared" si="8"/>
        <v>0</v>
      </c>
      <c r="I19" s="2"/>
      <c r="J19" s="37">
        <f t="shared" si="9"/>
        <v>0</v>
      </c>
      <c r="K19" s="37">
        <f t="shared" si="10"/>
        <v>0</v>
      </c>
      <c r="L19" s="37">
        <f t="shared" si="11"/>
        <v>0</v>
      </c>
      <c r="M19" s="37">
        <f t="shared" si="12"/>
        <v>0</v>
      </c>
      <c r="N19" s="37">
        <f t="shared" si="13"/>
        <v>0</v>
      </c>
      <c r="O19" s="38">
        <f t="shared" si="14"/>
        <v>0</v>
      </c>
    </row>
    <row r="20" spans="1:15" s="33" customFormat="1" ht="28.5" x14ac:dyDescent="0.2">
      <c r="A20" s="34">
        <f t="shared" si="7"/>
        <v>7</v>
      </c>
      <c r="B20" s="49" t="s">
        <v>57</v>
      </c>
      <c r="C20" s="3"/>
      <c r="D20" s="35">
        <v>1</v>
      </c>
      <c r="E20" s="36" t="s">
        <v>50</v>
      </c>
      <c r="F20" s="4"/>
      <c r="G20" s="2"/>
      <c r="H20" s="37">
        <f t="shared" si="8"/>
        <v>0</v>
      </c>
      <c r="I20" s="2"/>
      <c r="J20" s="37">
        <f t="shared" si="9"/>
        <v>0</v>
      </c>
      <c r="K20" s="37">
        <f t="shared" si="10"/>
        <v>0</v>
      </c>
      <c r="L20" s="37">
        <f t="shared" si="11"/>
        <v>0</v>
      </c>
      <c r="M20" s="37">
        <f t="shared" si="12"/>
        <v>0</v>
      </c>
      <c r="N20" s="37">
        <f t="shared" si="13"/>
        <v>0</v>
      </c>
      <c r="O20" s="38">
        <f t="shared" si="14"/>
        <v>0</v>
      </c>
    </row>
    <row r="21" spans="1:15" s="33" customFormat="1" ht="257.25" thickBot="1" x14ac:dyDescent="0.25">
      <c r="A21" s="34">
        <f t="shared" si="7"/>
        <v>8</v>
      </c>
      <c r="B21" s="49" t="s">
        <v>58</v>
      </c>
      <c r="C21" s="3"/>
      <c r="D21" s="35">
        <v>1</v>
      </c>
      <c r="E21" s="36" t="s">
        <v>50</v>
      </c>
      <c r="F21" s="4"/>
      <c r="G21" s="2"/>
      <c r="H21" s="37">
        <f t="shared" si="8"/>
        <v>0</v>
      </c>
      <c r="I21" s="2"/>
      <c r="J21" s="37">
        <f t="shared" si="9"/>
        <v>0</v>
      </c>
      <c r="K21" s="37">
        <f t="shared" si="10"/>
        <v>0</v>
      </c>
      <c r="L21" s="37">
        <f t="shared" si="11"/>
        <v>0</v>
      </c>
      <c r="M21" s="37">
        <f t="shared" si="12"/>
        <v>0</v>
      </c>
      <c r="N21" s="37">
        <f t="shared" si="13"/>
        <v>0</v>
      </c>
      <c r="O21" s="38">
        <f t="shared" si="14"/>
        <v>0</v>
      </c>
    </row>
    <row r="22" spans="1:15" s="33" customFormat="1" ht="42" customHeight="1" thickBot="1" x14ac:dyDescent="0.3">
      <c r="A22" s="82" t="s">
        <v>25</v>
      </c>
      <c r="B22" s="83"/>
      <c r="C22" s="83"/>
      <c r="D22" s="83"/>
      <c r="E22" s="83"/>
      <c r="F22" s="83"/>
      <c r="G22" s="83"/>
      <c r="H22" s="83"/>
      <c r="I22" s="83"/>
      <c r="J22" s="83"/>
      <c r="K22" s="83"/>
      <c r="L22" s="94" t="s">
        <v>26</v>
      </c>
      <c r="M22" s="95"/>
      <c r="N22" s="95"/>
      <c r="O22" s="39">
        <f>SUMIF(G:G,0%,L:L)+SUMIF(G:G,"",L:L)</f>
        <v>0</v>
      </c>
    </row>
    <row r="23" spans="1:15" s="33" customFormat="1" ht="39" customHeight="1" x14ac:dyDescent="0.25">
      <c r="A23" s="66" t="s">
        <v>47</v>
      </c>
      <c r="B23" s="67"/>
      <c r="C23" s="67"/>
      <c r="D23" s="67"/>
      <c r="E23" s="67"/>
      <c r="F23" s="67"/>
      <c r="G23" s="67"/>
      <c r="H23" s="67"/>
      <c r="I23" s="67"/>
      <c r="J23" s="67"/>
      <c r="K23" s="68"/>
      <c r="L23" s="88" t="s">
        <v>27</v>
      </c>
      <c r="M23" s="89"/>
      <c r="N23" s="89"/>
      <c r="O23" s="40">
        <f>SUMIF(G:G,5%,L:L)</f>
        <v>0</v>
      </c>
    </row>
    <row r="24" spans="1:15" s="33" customFormat="1" ht="30" customHeight="1" x14ac:dyDescent="0.25">
      <c r="A24" s="69"/>
      <c r="B24" s="70"/>
      <c r="C24" s="70"/>
      <c r="D24" s="70"/>
      <c r="E24" s="70"/>
      <c r="F24" s="70"/>
      <c r="G24" s="70"/>
      <c r="H24" s="70"/>
      <c r="I24" s="70"/>
      <c r="J24" s="70"/>
      <c r="K24" s="71"/>
      <c r="L24" s="88" t="s">
        <v>28</v>
      </c>
      <c r="M24" s="89"/>
      <c r="N24" s="89"/>
      <c r="O24" s="40">
        <f>SUMIF(G:G,19%,L:L)</f>
        <v>0</v>
      </c>
    </row>
    <row r="25" spans="1:15" s="33" customFormat="1" ht="30" customHeight="1" x14ac:dyDescent="0.25">
      <c r="A25" s="69"/>
      <c r="B25" s="70"/>
      <c r="C25" s="70"/>
      <c r="D25" s="70"/>
      <c r="E25" s="70"/>
      <c r="F25" s="70"/>
      <c r="G25" s="70"/>
      <c r="H25" s="70"/>
      <c r="I25" s="70"/>
      <c r="J25" s="70"/>
      <c r="K25" s="71"/>
      <c r="L25" s="90" t="s">
        <v>21</v>
      </c>
      <c r="M25" s="91"/>
      <c r="N25" s="91"/>
      <c r="O25" s="41">
        <f>SUM(O22:O24)</f>
        <v>0</v>
      </c>
    </row>
    <row r="26" spans="1:15" s="33" customFormat="1" ht="30" customHeight="1" x14ac:dyDescent="0.25">
      <c r="A26" s="69"/>
      <c r="B26" s="70"/>
      <c r="C26" s="70"/>
      <c r="D26" s="70"/>
      <c r="E26" s="70"/>
      <c r="F26" s="70"/>
      <c r="G26" s="70"/>
      <c r="H26" s="70"/>
      <c r="I26" s="70"/>
      <c r="J26" s="70"/>
      <c r="K26" s="71"/>
      <c r="L26" s="92" t="s">
        <v>29</v>
      </c>
      <c r="M26" s="93"/>
      <c r="N26" s="93"/>
      <c r="O26" s="42">
        <f>SUMIF(G:G,5%,M:M)</f>
        <v>0</v>
      </c>
    </row>
    <row r="27" spans="1:15" s="33" customFormat="1" ht="30" customHeight="1" x14ac:dyDescent="0.25">
      <c r="A27" s="69"/>
      <c r="B27" s="70"/>
      <c r="C27" s="70"/>
      <c r="D27" s="70"/>
      <c r="E27" s="70"/>
      <c r="F27" s="70"/>
      <c r="G27" s="70"/>
      <c r="H27" s="70"/>
      <c r="I27" s="70"/>
      <c r="J27" s="70"/>
      <c r="K27" s="71"/>
      <c r="L27" s="92" t="s">
        <v>30</v>
      </c>
      <c r="M27" s="93"/>
      <c r="N27" s="93"/>
      <c r="O27" s="42">
        <f>SUMIF(G:G,19%,M:M)</f>
        <v>0</v>
      </c>
    </row>
    <row r="28" spans="1:15" s="33" customFormat="1" ht="30" customHeight="1" x14ac:dyDescent="0.25">
      <c r="A28" s="69"/>
      <c r="B28" s="70"/>
      <c r="C28" s="70"/>
      <c r="D28" s="70"/>
      <c r="E28" s="70"/>
      <c r="F28" s="70"/>
      <c r="G28" s="70"/>
      <c r="H28" s="70"/>
      <c r="I28" s="70"/>
      <c r="J28" s="70"/>
      <c r="K28" s="71"/>
      <c r="L28" s="90" t="s">
        <v>31</v>
      </c>
      <c r="M28" s="91"/>
      <c r="N28" s="91"/>
      <c r="O28" s="41">
        <f>SUM(O26:O27)</f>
        <v>0</v>
      </c>
    </row>
    <row r="29" spans="1:15" s="33" customFormat="1" ht="30" customHeight="1" x14ac:dyDescent="0.25">
      <c r="A29" s="69"/>
      <c r="B29" s="70"/>
      <c r="C29" s="70"/>
      <c r="D29" s="70"/>
      <c r="E29" s="70"/>
      <c r="F29" s="70"/>
      <c r="G29" s="70"/>
      <c r="H29" s="70"/>
      <c r="I29" s="70"/>
      <c r="J29" s="70"/>
      <c r="K29" s="71"/>
      <c r="L29" s="88" t="s">
        <v>32</v>
      </c>
      <c r="M29" s="89"/>
      <c r="N29" s="89"/>
      <c r="O29" s="40">
        <f>SUMIF(I:I,8%,N:N)</f>
        <v>0</v>
      </c>
    </row>
    <row r="30" spans="1:15" s="33" customFormat="1" ht="37.5" customHeight="1" x14ac:dyDescent="0.25">
      <c r="A30" s="69"/>
      <c r="B30" s="70"/>
      <c r="C30" s="70"/>
      <c r="D30" s="70"/>
      <c r="E30" s="70"/>
      <c r="F30" s="70"/>
      <c r="G30" s="70"/>
      <c r="H30" s="70"/>
      <c r="I30" s="70"/>
      <c r="J30" s="70"/>
      <c r="K30" s="71"/>
      <c r="L30" s="86" t="s">
        <v>33</v>
      </c>
      <c r="M30" s="87"/>
      <c r="N30" s="87"/>
      <c r="O30" s="41">
        <f>SUM(O29)</f>
        <v>0</v>
      </c>
    </row>
    <row r="31" spans="1:15" s="33" customFormat="1" ht="32.25" customHeight="1" thickBot="1" x14ac:dyDescent="0.3">
      <c r="A31" s="72"/>
      <c r="B31" s="73"/>
      <c r="C31" s="73"/>
      <c r="D31" s="73"/>
      <c r="E31" s="73"/>
      <c r="F31" s="73"/>
      <c r="G31" s="73"/>
      <c r="H31" s="73"/>
      <c r="I31" s="73"/>
      <c r="J31" s="73"/>
      <c r="K31" s="74"/>
      <c r="L31" s="84" t="s">
        <v>34</v>
      </c>
      <c r="M31" s="85"/>
      <c r="N31" s="85"/>
      <c r="O31" s="43">
        <f>+O25+O28+O30</f>
        <v>0</v>
      </c>
    </row>
    <row r="32" spans="1:15" s="27" customFormat="1" x14ac:dyDescent="0.25">
      <c r="A32" s="25"/>
      <c r="B32" s="25"/>
      <c r="C32" s="25"/>
      <c r="D32" s="25"/>
      <c r="E32" s="25"/>
      <c r="F32" s="25"/>
      <c r="G32" s="25"/>
      <c r="H32" s="25"/>
      <c r="I32" s="25"/>
      <c r="J32" s="25"/>
    </row>
    <row r="33" spans="1:17" s="27" customFormat="1" ht="50.1" customHeight="1" thickBot="1" x14ac:dyDescent="0.3">
      <c r="A33" s="25"/>
      <c r="B33" s="75"/>
      <c r="C33" s="75"/>
      <c r="D33" s="25"/>
      <c r="E33" s="25"/>
      <c r="F33" s="25"/>
      <c r="G33" s="25"/>
      <c r="H33" s="25"/>
      <c r="I33" s="25"/>
      <c r="J33" s="25"/>
    </row>
    <row r="34" spans="1:17" s="27" customFormat="1" x14ac:dyDescent="0.25">
      <c r="A34" s="25"/>
      <c r="B34" s="53" t="s">
        <v>35</v>
      </c>
      <c r="C34" s="53"/>
      <c r="D34" s="25"/>
      <c r="E34" s="25"/>
      <c r="F34" s="25"/>
      <c r="G34" s="25"/>
      <c r="H34" s="25"/>
      <c r="I34" s="25"/>
      <c r="J34" s="25"/>
    </row>
    <row r="35" spans="1:17" s="27" customFormat="1" ht="15" customHeight="1" x14ac:dyDescent="0.25">
      <c r="A35" s="25"/>
      <c r="B35" s="25"/>
      <c r="C35" s="25"/>
      <c r="D35" s="25"/>
      <c r="E35" s="25"/>
      <c r="F35" s="25"/>
      <c r="G35" s="25"/>
      <c r="H35" s="25"/>
      <c r="I35" s="25"/>
      <c r="J35" s="25"/>
      <c r="M35" s="44"/>
      <c r="N35" s="45"/>
      <c r="O35" s="46"/>
    </row>
    <row r="36" spans="1:17" s="27" customFormat="1" ht="15.75" customHeight="1" x14ac:dyDescent="0.25">
      <c r="A36" s="25"/>
      <c r="B36" s="25"/>
      <c r="C36" s="25"/>
      <c r="D36" s="25"/>
      <c r="E36" s="25"/>
      <c r="F36" s="25"/>
      <c r="G36" s="25"/>
      <c r="H36" s="25"/>
      <c r="I36" s="25"/>
      <c r="J36" s="25"/>
      <c r="M36" s="44"/>
      <c r="N36" s="45"/>
      <c r="O36" s="46"/>
    </row>
    <row r="37" spans="1:17" s="27" customFormat="1" ht="15" customHeight="1" x14ac:dyDescent="0.25">
      <c r="A37" s="47" t="s">
        <v>36</v>
      </c>
      <c r="B37" s="25"/>
      <c r="C37" s="25"/>
      <c r="D37" s="25"/>
      <c r="E37" s="25"/>
      <c r="F37" s="25"/>
      <c r="G37" s="25"/>
      <c r="H37" s="25"/>
      <c r="I37" s="25"/>
      <c r="J37" s="25"/>
      <c r="M37" s="44"/>
      <c r="N37" s="45"/>
      <c r="O37" s="46"/>
    </row>
    <row r="38" spans="1:17" s="27" customFormat="1" x14ac:dyDescent="0.25">
      <c r="A38" s="52" t="s">
        <v>37</v>
      </c>
      <c r="B38" s="52"/>
      <c r="C38" s="52"/>
      <c r="D38" s="52"/>
      <c r="E38" s="52"/>
      <c r="F38" s="52"/>
      <c r="G38" s="52"/>
      <c r="H38" s="52"/>
      <c r="I38" s="52"/>
      <c r="J38" s="52"/>
      <c r="K38" s="52"/>
      <c r="L38" s="52"/>
      <c r="M38" s="52"/>
      <c r="N38" s="52"/>
      <c r="O38" s="52"/>
      <c r="P38" s="25"/>
      <c r="Q38" s="25"/>
    </row>
    <row r="39" spans="1:17" s="27" customFormat="1" ht="15" customHeight="1" x14ac:dyDescent="0.25">
      <c r="A39" s="51" t="s">
        <v>38</v>
      </c>
      <c r="B39" s="51"/>
      <c r="C39" s="51"/>
      <c r="D39" s="51"/>
      <c r="E39" s="51"/>
      <c r="F39" s="51"/>
      <c r="G39" s="51"/>
      <c r="H39" s="51"/>
      <c r="I39" s="51"/>
      <c r="J39" s="51"/>
      <c r="K39" s="51"/>
      <c r="L39" s="51"/>
      <c r="M39" s="51"/>
      <c r="N39" s="51"/>
      <c r="O39" s="51"/>
      <c r="P39" s="48"/>
      <c r="Q39" s="48"/>
    </row>
    <row r="40" spans="1:17" s="27" customFormat="1" x14ac:dyDescent="0.25">
      <c r="A40" s="50" t="s">
        <v>39</v>
      </c>
      <c r="B40" s="50"/>
      <c r="C40" s="50"/>
      <c r="D40" s="50"/>
      <c r="E40" s="50"/>
      <c r="F40" s="50"/>
      <c r="G40" s="50"/>
      <c r="H40" s="50"/>
      <c r="I40" s="50"/>
      <c r="J40" s="50"/>
      <c r="K40" s="50"/>
      <c r="L40" s="50"/>
      <c r="M40" s="50"/>
      <c r="N40" s="50"/>
      <c r="O40" s="50"/>
      <c r="P40" s="28"/>
      <c r="Q40" s="28"/>
    </row>
    <row r="41" spans="1:17" s="27" customFormat="1" x14ac:dyDescent="0.25">
      <c r="A41" s="50" t="s">
        <v>40</v>
      </c>
      <c r="B41" s="50"/>
      <c r="C41" s="50"/>
      <c r="D41" s="50"/>
      <c r="E41" s="50"/>
      <c r="F41" s="50"/>
      <c r="G41" s="50"/>
      <c r="H41" s="50"/>
      <c r="I41" s="50"/>
      <c r="J41" s="50"/>
      <c r="K41" s="50"/>
      <c r="L41" s="50"/>
      <c r="M41" s="50"/>
      <c r="N41" s="50"/>
      <c r="O41" s="50"/>
      <c r="P41" s="28"/>
      <c r="Q41" s="28"/>
    </row>
    <row r="42" spans="1:17" x14ac:dyDescent="0.25">
      <c r="K42" s="13"/>
      <c r="L42" s="13"/>
      <c r="M42" s="13"/>
      <c r="N42" s="13"/>
    </row>
    <row r="84" spans="11:15" s="13" customFormat="1" x14ac:dyDescent="0.25">
      <c r="K84" s="14"/>
      <c r="L84" s="14"/>
      <c r="M84" s="14"/>
      <c r="N84" s="14"/>
      <c r="O84" s="14"/>
    </row>
    <row r="85" spans="11:15" s="13" customFormat="1" x14ac:dyDescent="0.25">
      <c r="K85" s="14"/>
      <c r="L85" s="14"/>
      <c r="M85" s="14"/>
      <c r="N85" s="14"/>
      <c r="O85" s="14"/>
    </row>
    <row r="86" spans="11:15" s="13" customFormat="1" x14ac:dyDescent="0.25">
      <c r="K86" s="14"/>
      <c r="L86" s="14"/>
      <c r="M86" s="14"/>
      <c r="N86" s="14"/>
      <c r="O86" s="14"/>
    </row>
    <row r="87" spans="11:15" s="13" customFormat="1" x14ac:dyDescent="0.25">
      <c r="K87" s="14"/>
      <c r="L87" s="14"/>
      <c r="M87" s="14"/>
      <c r="N87" s="14"/>
      <c r="O87" s="14"/>
    </row>
  </sheetData>
  <sheetProtection algorithmName="SHA-512" hashValue="q2OI1DEkPfEHFEVY9SxPga2MFF3vELFlchi8KbC/CsaWSslnMBHQAaUXwsTaoJM/r6yvh8OmhjKI8C5MNGjuxw==" saltValue="9PQ1twlkYL5ngHvsOdQ1Ug==" spinCount="100000" sheet="1" formatCells="0" formatColumns="0" formatRows="0" insertColumns="0" insertRows="0" insertHyperlinks="0" deleteColumns="0" deleteRows="0" selectLockedCells="1" sort="0" autoFilter="0" pivotTables="0"/>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1"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2024-05-06T22:55:05Z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