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tatia\Downloads\F-CD-062\DOCUMENTOS PUBLICADOS\"/>
    </mc:Choice>
  </mc:AlternateContent>
  <xr:revisionPtr revIDLastSave="0" documentId="13_ncr:1_{BD341F89-137F-415A-82E2-A44A24494F97}" xr6:coauthVersionLast="47" xr6:coauthVersionMax="47" xr10:uidLastSave="{00000000-0000-0000-0000-000000000000}"/>
  <bookViews>
    <workbookView xWindow="-108" yWindow="-108" windowWidth="23256" windowHeight="12456" tabRatio="688" xr2:uid="{00000000-000D-0000-FFFF-FFFF00000000}"/>
  </bookViews>
  <sheets>
    <sheet name="Bienes y Servicios" sheetId="7" r:id="rId1"/>
    <sheet name="Cálculos" sheetId="2" state="hidden" r:id="rId2"/>
  </sheets>
  <definedNames>
    <definedName name="_xlnm.Print_Area" localSheetId="0">'Bienes y Servicios'!$A$1:$O$67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L16" i="7"/>
  <c r="N16" i="7" s="1"/>
  <c r="H17" i="7"/>
  <c r="J17" i="7"/>
  <c r="L17" i="7"/>
  <c r="N17" i="7" s="1"/>
  <c r="M17" i="7"/>
  <c r="H18" i="7"/>
  <c r="J18" i="7"/>
  <c r="L18" i="7"/>
  <c r="N18" i="7" s="1"/>
  <c r="M18" i="7"/>
  <c r="H19" i="7"/>
  <c r="K19" i="7" s="1"/>
  <c r="J19" i="7"/>
  <c r="L19" i="7"/>
  <c r="N19" i="7" s="1"/>
  <c r="M19" i="7"/>
  <c r="H20" i="7"/>
  <c r="K20" i="7" s="1"/>
  <c r="J20" i="7"/>
  <c r="L20" i="7"/>
  <c r="N20" i="7" s="1"/>
  <c r="M20" i="7"/>
  <c r="H21" i="7"/>
  <c r="K21" i="7" s="1"/>
  <c r="J21" i="7"/>
  <c r="L21" i="7"/>
  <c r="N21" i="7" s="1"/>
  <c r="H22" i="7"/>
  <c r="J22" i="7"/>
  <c r="L22" i="7"/>
  <c r="M22" i="7"/>
  <c r="N22" i="7"/>
  <c r="O22" i="7" s="1"/>
  <c r="H23" i="7"/>
  <c r="J23" i="7"/>
  <c r="K23" i="7"/>
  <c r="L23" i="7"/>
  <c r="M23" i="7" s="1"/>
  <c r="H24" i="7"/>
  <c r="K24" i="7" s="1"/>
  <c r="J24" i="7"/>
  <c r="L24" i="7"/>
  <c r="M24" i="7" s="1"/>
  <c r="H25" i="7"/>
  <c r="J25" i="7"/>
  <c r="L25" i="7"/>
  <c r="M25" i="7" s="1"/>
  <c r="H26" i="7"/>
  <c r="J26" i="7"/>
  <c r="L26" i="7"/>
  <c r="M26" i="7" s="1"/>
  <c r="H27" i="7"/>
  <c r="J27" i="7"/>
  <c r="L27" i="7"/>
  <c r="M27" i="7" s="1"/>
  <c r="N27" i="7"/>
  <c r="H28" i="7"/>
  <c r="J28" i="7"/>
  <c r="L28" i="7"/>
  <c r="N28" i="7" s="1"/>
  <c r="H29" i="7"/>
  <c r="J29" i="7"/>
  <c r="L29" i="7"/>
  <c r="N29" i="7" s="1"/>
  <c r="H30" i="7"/>
  <c r="J30" i="7"/>
  <c r="L30" i="7"/>
  <c r="N30" i="7" s="1"/>
  <c r="H31" i="7"/>
  <c r="J31" i="7"/>
  <c r="L31" i="7"/>
  <c r="N31" i="7" s="1"/>
  <c r="H32" i="7"/>
  <c r="J32" i="7"/>
  <c r="K32" i="7"/>
  <c r="L32" i="7"/>
  <c r="N32" i="7" s="1"/>
  <c r="H33" i="7"/>
  <c r="J33" i="7"/>
  <c r="L33" i="7"/>
  <c r="N33" i="7" s="1"/>
  <c r="H34" i="7"/>
  <c r="J34" i="7"/>
  <c r="L34" i="7"/>
  <c r="M34" i="7" s="1"/>
  <c r="N34" i="7"/>
  <c r="H35" i="7"/>
  <c r="K35" i="7" s="1"/>
  <c r="J35" i="7"/>
  <c r="L35" i="7"/>
  <c r="M35" i="7" s="1"/>
  <c r="H36" i="7"/>
  <c r="K36" i="7" s="1"/>
  <c r="J36" i="7"/>
  <c r="L36" i="7"/>
  <c r="M36" i="7" s="1"/>
  <c r="H37" i="7"/>
  <c r="J37" i="7"/>
  <c r="L37" i="7"/>
  <c r="M37" i="7" s="1"/>
  <c r="H38" i="7"/>
  <c r="J38" i="7"/>
  <c r="L38" i="7"/>
  <c r="M38" i="7" s="1"/>
  <c r="H39" i="7"/>
  <c r="J39" i="7"/>
  <c r="L39" i="7"/>
  <c r="M39" i="7" s="1"/>
  <c r="H40" i="7"/>
  <c r="K40" i="7" s="1"/>
  <c r="J40" i="7"/>
  <c r="L40" i="7"/>
  <c r="N40" i="7" s="1"/>
  <c r="H41" i="7"/>
  <c r="J41" i="7"/>
  <c r="K41" i="7" s="1"/>
  <c r="L41" i="7"/>
  <c r="N41" i="7" s="1"/>
  <c r="H42" i="7"/>
  <c r="J42" i="7"/>
  <c r="L42" i="7"/>
  <c r="N42" i="7" s="1"/>
  <c r="H43" i="7"/>
  <c r="J43" i="7"/>
  <c r="L43" i="7"/>
  <c r="N43" i="7" s="1"/>
  <c r="M43" i="7"/>
  <c r="H44" i="7"/>
  <c r="J44" i="7"/>
  <c r="L44" i="7"/>
  <c r="M44" i="7" s="1"/>
  <c r="H45" i="7"/>
  <c r="J45" i="7"/>
  <c r="L45" i="7"/>
  <c r="M45" i="7" s="1"/>
  <c r="H46" i="7"/>
  <c r="J46" i="7"/>
  <c r="L46" i="7"/>
  <c r="M46" i="7" s="1"/>
  <c r="H47" i="7"/>
  <c r="K47" i="7" s="1"/>
  <c r="J47" i="7"/>
  <c r="L47" i="7"/>
  <c r="M47" i="7" s="1"/>
  <c r="H48" i="7"/>
  <c r="K48" i="7" s="1"/>
  <c r="J48" i="7"/>
  <c r="L48" i="7"/>
  <c r="M48" i="7" s="1"/>
  <c r="H49" i="7"/>
  <c r="J49" i="7"/>
  <c r="L49" i="7"/>
  <c r="M49" i="7" s="1"/>
  <c r="H50" i="7"/>
  <c r="J50" i="7"/>
  <c r="L50" i="7"/>
  <c r="M50" i="7" s="1"/>
  <c r="H51" i="7"/>
  <c r="J51" i="7"/>
  <c r="L51" i="7"/>
  <c r="N51" i="7" s="1"/>
  <c r="O56" i="7"/>
  <c r="O54" i="7"/>
  <c r="O53" i="7"/>
  <c r="L14" i="7"/>
  <c r="M14" i="7" s="1"/>
  <c r="J14" i="7"/>
  <c r="H14" i="7"/>
  <c r="K31" i="7" l="1"/>
  <c r="K44" i="7"/>
  <c r="M33" i="7"/>
  <c r="O33" i="7" s="1"/>
  <c r="K43" i="7"/>
  <c r="M42" i="7"/>
  <c r="N35" i="7"/>
  <c r="O35" i="7" s="1"/>
  <c r="N45" i="7"/>
  <c r="M41" i="7"/>
  <c r="O41" i="7" s="1"/>
  <c r="K30" i="7"/>
  <c r="K18" i="7"/>
  <c r="O17" i="7"/>
  <c r="K38" i="7"/>
  <c r="K26" i="7"/>
  <c r="K46" i="7"/>
  <c r="K50" i="7"/>
  <c r="K29" i="7"/>
  <c r="K49" i="7"/>
  <c r="K37" i="7"/>
  <c r="K25" i="7"/>
  <c r="K17" i="7"/>
  <c r="K34" i="7"/>
  <c r="K28" i="7"/>
  <c r="M29" i="7"/>
  <c r="O29" i="7" s="1"/>
  <c r="K45" i="7"/>
  <c r="N39" i="7"/>
  <c r="M30" i="7"/>
  <c r="O30" i="7" s="1"/>
  <c r="K22" i="7"/>
  <c r="K16" i="7"/>
  <c r="N44" i="7"/>
  <c r="O44" i="7" s="1"/>
  <c r="K33" i="7"/>
  <c r="K27" i="7"/>
  <c r="N23" i="7"/>
  <c r="O23" i="7" s="1"/>
  <c r="K42" i="7"/>
  <c r="K39" i="7"/>
  <c r="M32" i="7"/>
  <c r="O32" i="7" s="1"/>
  <c r="N26" i="7"/>
  <c r="O26" i="7" s="1"/>
  <c r="K15" i="7"/>
  <c r="O45" i="7"/>
  <c r="O43" i="7"/>
  <c r="O20" i="7"/>
  <c r="O34" i="7"/>
  <c r="N47" i="7"/>
  <c r="M31" i="7"/>
  <c r="O31" i="7" s="1"/>
  <c r="O19" i="7"/>
  <c r="N50" i="7"/>
  <c r="O50" i="7" s="1"/>
  <c r="O42" i="7"/>
  <c r="N46" i="7"/>
  <c r="O46" i="7" s="1"/>
  <c r="O27" i="7"/>
  <c r="O39" i="7"/>
  <c r="N38" i="7"/>
  <c r="O38" i="7" s="1"/>
  <c r="M21" i="7"/>
  <c r="O21" i="7" s="1"/>
  <c r="M40" i="7"/>
  <c r="O40" i="7" s="1"/>
  <c r="M28" i="7"/>
  <c r="O28" i="7" s="1"/>
  <c r="M16" i="7"/>
  <c r="O16" i="7" s="1"/>
  <c r="N48" i="7"/>
  <c r="O48" i="7" s="1"/>
  <c r="N36" i="7"/>
  <c r="O36" i="7" s="1"/>
  <c r="N24" i="7"/>
  <c r="O24" i="7" s="1"/>
  <c r="N15" i="7"/>
  <c r="O15" i="7" s="1"/>
  <c r="N49" i="7"/>
  <c r="O49" i="7" s="1"/>
  <c r="N37" i="7"/>
  <c r="O37" i="7" s="1"/>
  <c r="N25" i="7"/>
  <c r="O25" i="7" s="1"/>
  <c r="O18" i="7"/>
  <c r="O47" i="7"/>
  <c r="M51" i="7"/>
  <c r="O51" i="7" s="1"/>
  <c r="K51" i="7"/>
  <c r="O52" i="7"/>
  <c r="O55" i="7" s="1"/>
  <c r="K14" i="7"/>
  <c r="O59" i="7"/>
  <c r="O60" i="7" s="1"/>
  <c r="N14" i="7"/>
  <c r="O14" i="7" s="1"/>
  <c r="O57" i="7" l="1"/>
  <c r="O58" i="7" s="1"/>
  <c r="O61" i="7" s="1"/>
</calcChain>
</file>

<file path=xl/sharedStrings.xml><?xml version="1.0" encoding="utf-8"?>
<sst xmlns="http://schemas.openxmlformats.org/spreadsheetml/2006/main" count="128" uniqueCount="93">
  <si>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</si>
  <si>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</si>
  <si>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</si>
  <si>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</si>
  <si>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</si>
  <si>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</si>
  <si>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</si>
  <si>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</si>
  <si>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</si>
  <si>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</si>
  <si>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</si>
  <si>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</si>
  <si>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</si>
  <si>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</si>
  <si>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</si>
  <si>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</si>
  <si>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</si>
  <si>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</si>
  <si>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</si>
  <si>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</si>
  <si>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</si>
  <si>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</si>
  <si>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</si>
  <si>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</si>
  <si>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</si>
  <si>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</si>
  <si>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</si>
  <si>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</si>
  <si>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</si>
  <si>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</si>
  <si>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</si>
  <si>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</si>
  <si>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</si>
  <si>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</si>
  <si>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</si>
  <si>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</si>
  <si>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</si>
  <si>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</si>
  <si>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</si>
  <si>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</si>
  <si>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</si>
  <si>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</si>
  <si>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</si>
  <si>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</si>
  <si>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</si>
  <si>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</si>
  <si>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</si>
  <si>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</si>
  <si>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</si>
  <si>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</si>
  <si>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CAJA</t>
  </si>
  <si>
    <t>PAQUETE</t>
  </si>
  <si>
    <t>UNIDAD</t>
  </si>
  <si>
    <t>ROLLO</t>
  </si>
  <si>
    <t>Pipetas de vidrio de 9 ml aforadas clase A.</t>
  </si>
  <si>
    <t>Pipetas de vidrio de 11 ml aforadas clase A.</t>
  </si>
  <si>
    <t>Dosificador de acido sulfúrico de 10 ml para prueba de grasa gerber</t>
  </si>
  <si>
    <t>Laminas portaobjetos 75x25 mm caja x 50 unidades</t>
  </si>
  <si>
    <t>Lamina cubre objetos 22x22mm caja x 100 unidades</t>
  </si>
  <si>
    <t>Envase de vidrio 63-2030 bl 750ml.presentacion por caja de 12 unidades</t>
  </si>
  <si>
    <t>Envase de vidrio 63-2030 bl 500ml. presentación caja por 24 unidades</t>
  </si>
  <si>
    <t>Tubo para digestión de vidrio de boro 3.3 . capacidad 300ml , medidas 35mm dia, int x largo 290mm , boca de 40mm dia, int.</t>
  </si>
  <si>
    <t>Laminas de vidrio porta objetos para microscopio 3x1 (25.4 x 76.2mm) caja x 100 unidades.</t>
  </si>
  <si>
    <t>Lamina portaobjetos excavadas de presión, dimensiones  1" x 3" x 0,04" (25 mm x 75 mm x 1 mm),diámetro del círculo cóncavo: 5/8" (16 mm), profundidad del cóncavo: 0,5 mm caja x 12 unidades</t>
  </si>
  <si>
    <t>Laminas de vidrio portaobjetos para microscopio de 25 x 75 mm concavas.(caja x 12 unidades)</t>
  </si>
  <si>
    <t>Cámara de neubauer de vidrio óptico especial de doble retículo 0.1 mm de profundidad, con 2 rejillas laterales.</t>
  </si>
  <si>
    <t>Laminas de vidrio cubreobjeto (22 x 40 mm), caja x 50 unidades</t>
  </si>
  <si>
    <t>Asas o espátula de drigaskil triangular  en vidrio, con longitud de 14 cm  paquete x 25 unidades</t>
  </si>
  <si>
    <t>Par guante de caucho protección calibre 50 presentación por par talla L</t>
  </si>
  <si>
    <t>Celdas de plástico para espectrofotómetros . medidas aprox. 4.5 mm de largo, 1 mm de ancho.caja x 100 unidades</t>
  </si>
  <si>
    <t>Cinta plástica aislante eléctrica negra 18 mm de ancho   x 10metros de largo.</t>
  </si>
  <si>
    <t>Papel vinilpel rollo plástico ancho 30 cm x 300 metros d elargo.</t>
  </si>
  <si>
    <t>Bandejas en icopor #7, presentación bolsa x 500 unidades</t>
  </si>
  <si>
    <t>Bolsa plástica  empaque vacío 20cmx15 cm presentación bolsa x 200 unidades</t>
  </si>
  <si>
    <t>Bolsas plástica empaque vacío 30cm x 20 presentación bolsa x100 unidades</t>
  </si>
  <si>
    <t>Empaque plástico pead para yogurt y kumis presentación x 1 litro tapa rosca plástica caja x 500unidades.</t>
  </si>
  <si>
    <t>Empaque plástico termoformado para arequipe y leche condensada, color blanco traslucido capacidad para 41 cc,  con tapa presentación caja x 20 unidades</t>
  </si>
  <si>
    <t>Pipetas Pasteur plástica graduada volumen 3 ml caja  x 500 unidades</t>
  </si>
  <si>
    <t>Cámara de mcmaster plástica  para recuento de huevos de parásitos, dimensiones 75 x 32mm con 2 rejillas de recuento, fondo métrico 1,5mm.</t>
  </si>
  <si>
    <t>Gradilla plástica de 21 posiciones para tubos de 30 mm.</t>
  </si>
  <si>
    <t>Tubo cónico plástico 50 ml, tipo falcón polipropileno (caja X 50 unidades)</t>
  </si>
  <si>
    <t>Tubo cónico plástico 15 ml, tipo falcón polipropileno (caja X 50 unidades)</t>
  </si>
  <si>
    <t>Puntas para pipeta monocanal esteril de 0.5 a 10 microlitros plástica (caja rack X  96 unidades)</t>
  </si>
  <si>
    <t>Puntas para pipeta monocanal esteril de 10 a 100 microlitros plástica (caja rack x 96 unidades)</t>
  </si>
  <si>
    <t>Frascos para muestras de orina (paquete X 50 unidades)</t>
  </si>
  <si>
    <t>Tubos epoendorf 1,5 ml graduado (bolsa X 1000 unidades)</t>
  </si>
  <si>
    <t>Bandeja de icopor n°6  negra presentación caja x 500 unidades</t>
  </si>
  <si>
    <t>Filtro plástico para jeringade diametro de 25 mm , membrana de teflón o celulosa tipo nalgene no esteril, caja x 100 unidades</t>
  </si>
  <si>
    <t>Agujas para vacutainer estériles de 21g x 1.5''. (caja x 100 unidades).</t>
  </si>
  <si>
    <t>Contador manual de click, cuenta 0 a 9999.</t>
  </si>
  <si>
    <t>Balanza de alta precisión de 0.001 gr hasta 250 gr, con 1 bascula digital de miligramos, 1 peso de calibración de 1.76 oz, 1 sartén de pesaje, 1 pinza, 1 cuchara de polvo, 2 pilas aaa.</t>
  </si>
  <si>
    <t>Plancha de calentamiento con agitación magnético 2000rpm para medición de ssustancias, temperatura máxima de 380° con potencia de 180 vatios, agitador magnético ajustable de 100 a 2000rpm dimensiones del plato de 17x17 cm, capacidad para 3 ltr.</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</si>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</sst>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7"/>
  <sheetViews>
    <sheetView showGridLines="0" tabSelected="1" topLeftCell="A48" zoomScale="70" zoomScaleNormal="70" zoomScaleSheetLayoutView="70" zoomScalePageLayoutView="55" workbookViewId="0">
      <selection activeCell="G14" sqref="G14:G51"/>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84"/>
      <c r="B2" s="85" t="s">
        <v>0</v>
      </c>
      <c r="C2" s="85"/>
      <c r="D2" s="85"/>
      <c r="E2" s="85"/>
      <c r="F2" s="85"/>
      <c r="G2" s="85"/>
      <c r="H2" s="85"/>
      <c r="I2" s="85"/>
      <c r="J2" s="85"/>
      <c r="K2" s="85"/>
      <c r="L2" s="85"/>
      <c r="M2" s="85"/>
      <c r="N2" s="86" t="s">
        <v>1</v>
      </c>
      <c r="O2" s="86"/>
    </row>
    <row r="3" spans="1:15" ht="15.75" customHeight="1" x14ac:dyDescent="0.3">
      <c r="A3" s="84"/>
      <c r="B3" s="85" t="s">
        <v>2</v>
      </c>
      <c r="C3" s="85"/>
      <c r="D3" s="85"/>
      <c r="E3" s="85"/>
      <c r="F3" s="85"/>
      <c r="G3" s="85"/>
      <c r="H3" s="85"/>
      <c r="I3" s="85"/>
      <c r="J3" s="85"/>
      <c r="K3" s="85"/>
      <c r="L3" s="85"/>
      <c r="M3" s="85"/>
      <c r="N3" s="86" t="s">
        <v>3</v>
      </c>
      <c r="O3" s="86"/>
    </row>
    <row r="4" spans="1:15" ht="16.5" customHeight="1" x14ac:dyDescent="0.3">
      <c r="A4" s="84"/>
      <c r="B4" s="85" t="s">
        <v>4</v>
      </c>
      <c r="C4" s="85"/>
      <c r="D4" s="85"/>
      <c r="E4" s="85"/>
      <c r="F4" s="85"/>
      <c r="G4" s="85"/>
      <c r="H4" s="85"/>
      <c r="I4" s="85"/>
      <c r="J4" s="85"/>
      <c r="K4" s="85"/>
      <c r="L4" s="85"/>
      <c r="M4" s="85"/>
      <c r="N4" s="86" t="s">
        <v>5</v>
      </c>
      <c r="O4" s="86"/>
    </row>
    <row r="5" spans="1:15" ht="15" customHeight="1" x14ac:dyDescent="0.3">
      <c r="A5" s="84"/>
      <c r="B5" s="85"/>
      <c r="C5" s="85"/>
      <c r="D5" s="85"/>
      <c r="E5" s="85"/>
      <c r="F5" s="85"/>
      <c r="G5" s="85"/>
      <c r="H5" s="85"/>
      <c r="I5" s="85"/>
      <c r="J5" s="85"/>
      <c r="K5" s="85"/>
      <c r="L5" s="85"/>
      <c r="M5" s="85"/>
      <c r="N5" s="86" t="s">
        <v>6</v>
      </c>
      <c r="O5" s="86"/>
    </row>
    <row r="7" spans="1:15" x14ac:dyDescent="0.3">
      <c r="A7" s="5" t="s">
        <v>7</v>
      </c>
    </row>
    <row r="8" spans="1:15" ht="9.9" customHeight="1" x14ac:dyDescent="0.3">
      <c r="A8" s="6"/>
    </row>
    <row r="9" spans="1:15" ht="30" customHeight="1" x14ac:dyDescent="0.3">
      <c r="A9" s="70" t="s">
        <v>8</v>
      </c>
      <c r="B9" s="71"/>
      <c r="D9" s="76" t="s">
        <v>9</v>
      </c>
      <c r="E9" s="77"/>
      <c r="F9" s="66"/>
      <c r="G9" s="67"/>
      <c r="H9" s="67"/>
      <c r="I9" s="68"/>
      <c r="K9" s="76" t="s">
        <v>10</v>
      </c>
      <c r="L9" s="77"/>
      <c r="M9" s="82"/>
      <c r="N9" s="83"/>
    </row>
    <row r="10" spans="1:15" ht="8.25" customHeight="1" x14ac:dyDescent="0.3">
      <c r="A10" s="72"/>
      <c r="B10" s="73"/>
      <c r="C10" s="7"/>
      <c r="E10" s="8"/>
      <c r="F10" s="8"/>
      <c r="M10" s="8"/>
      <c r="N10" s="2"/>
    </row>
    <row r="11" spans="1:15" ht="30" customHeight="1" x14ac:dyDescent="0.3">
      <c r="A11" s="74"/>
      <c r="B11" s="75"/>
      <c r="D11" s="76" t="s">
        <v>11</v>
      </c>
      <c r="E11" s="77"/>
      <c r="F11" s="66"/>
      <c r="G11" s="67"/>
      <c r="H11" s="67"/>
      <c r="I11" s="68"/>
      <c r="K11" s="76" t="s">
        <v>12</v>
      </c>
      <c r="L11" s="77"/>
      <c r="M11" s="80"/>
      <c r="N11" s="81"/>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91.5" customHeight="1" x14ac:dyDescent="0.3">
      <c r="A14" s="26">
        <v>1</v>
      </c>
      <c r="B14" s="91" t="s">
        <v>54</v>
      </c>
      <c r="C14" s="12"/>
      <c r="D14" s="44">
        <v>4</v>
      </c>
      <c r="E14" s="44" t="s">
        <v>52</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1.5" customHeight="1" x14ac:dyDescent="0.3">
      <c r="A15" s="26">
        <v>2</v>
      </c>
      <c r="B15" s="91" t="s">
        <v>55</v>
      </c>
      <c r="C15" s="12"/>
      <c r="D15" s="44">
        <v>4</v>
      </c>
      <c r="E15" s="44" t="s">
        <v>52</v>
      </c>
      <c r="F15" s="13"/>
      <c r="G15" s="11"/>
      <c r="H15" s="1">
        <f t="shared" ref="H15:H50" si="6">+ROUND(F15*G15,0)</f>
        <v>0</v>
      </c>
      <c r="I15" s="11"/>
      <c r="J15" s="1">
        <f t="shared" ref="J15:J50" si="7">ROUND(F15*I15,0)</f>
        <v>0</v>
      </c>
      <c r="K15" s="1">
        <f t="shared" ref="K15:K50" si="8">ROUND(F15+H15+J15,0)</f>
        <v>0</v>
      </c>
      <c r="L15" s="1">
        <f t="shared" ref="L15:L50" si="9">ROUND(F15*D15,0)</f>
        <v>0</v>
      </c>
      <c r="M15" s="1">
        <f t="shared" ref="M15:M50" si="10">ROUND(L15*G15,0)</f>
        <v>0</v>
      </c>
      <c r="N15" s="1">
        <f t="shared" ref="N15:N50" si="11">ROUND(L15*I15,0)</f>
        <v>0</v>
      </c>
      <c r="O15" s="27">
        <f t="shared" ref="O15:O50" si="12">ROUND(L15+N15+M15,0)</f>
        <v>0</v>
      </c>
    </row>
    <row r="16" spans="1:15" s="9" customFormat="1" ht="91.5" customHeight="1" x14ac:dyDescent="0.3">
      <c r="A16" s="26">
        <v>3</v>
      </c>
      <c r="B16" s="91" t="s">
        <v>56</v>
      </c>
      <c r="C16" s="12"/>
      <c r="D16" s="44">
        <v>3</v>
      </c>
      <c r="E16" s="44" t="s">
        <v>52</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91.5" customHeight="1" x14ac:dyDescent="0.3">
      <c r="A17" s="26">
        <v>4</v>
      </c>
      <c r="B17" s="91" t="s">
        <v>57</v>
      </c>
      <c r="C17" s="12"/>
      <c r="D17" s="44">
        <v>8</v>
      </c>
      <c r="E17" s="44" t="s">
        <v>50</v>
      </c>
      <c r="F17" s="13"/>
      <c r="G17" s="11"/>
      <c r="H17" s="1">
        <f t="shared" si="6"/>
        <v>0</v>
      </c>
      <c r="I17" s="11"/>
      <c r="J17" s="1">
        <f t="shared" si="7"/>
        <v>0</v>
      </c>
      <c r="K17" s="1">
        <f t="shared" si="8"/>
        <v>0</v>
      </c>
      <c r="L17" s="1">
        <f t="shared" si="9"/>
        <v>0</v>
      </c>
      <c r="M17" s="1">
        <f t="shared" si="10"/>
        <v>0</v>
      </c>
      <c r="N17" s="1">
        <f t="shared" si="11"/>
        <v>0</v>
      </c>
      <c r="O17" s="27">
        <f t="shared" si="12"/>
        <v>0</v>
      </c>
    </row>
    <row r="18" spans="1:15" s="9" customFormat="1" ht="91.5" customHeight="1" x14ac:dyDescent="0.3">
      <c r="A18" s="26">
        <v>5</v>
      </c>
      <c r="B18" s="91" t="s">
        <v>58</v>
      </c>
      <c r="C18" s="12"/>
      <c r="D18" s="44">
        <v>9</v>
      </c>
      <c r="E18" s="44" t="s">
        <v>50</v>
      </c>
      <c r="F18" s="13"/>
      <c r="G18" s="11"/>
      <c r="H18" s="1">
        <f t="shared" si="6"/>
        <v>0</v>
      </c>
      <c r="I18" s="11"/>
      <c r="J18" s="1">
        <f t="shared" si="7"/>
        <v>0</v>
      </c>
      <c r="K18" s="1">
        <f t="shared" si="8"/>
        <v>0</v>
      </c>
      <c r="L18" s="1">
        <f t="shared" si="9"/>
        <v>0</v>
      </c>
      <c r="M18" s="1">
        <f t="shared" si="10"/>
        <v>0</v>
      </c>
      <c r="N18" s="1">
        <f t="shared" si="11"/>
        <v>0</v>
      </c>
      <c r="O18" s="27">
        <f t="shared" si="12"/>
        <v>0</v>
      </c>
    </row>
    <row r="19" spans="1:15" s="9" customFormat="1" ht="91.5" customHeight="1" x14ac:dyDescent="0.3">
      <c r="A19" s="26">
        <v>6</v>
      </c>
      <c r="B19" s="91" t="s">
        <v>59</v>
      </c>
      <c r="C19" s="12"/>
      <c r="D19" s="44">
        <v>15</v>
      </c>
      <c r="E19" s="44" t="s">
        <v>50</v>
      </c>
      <c r="F19" s="13"/>
      <c r="G19" s="11"/>
      <c r="H19" s="1">
        <f t="shared" si="6"/>
        <v>0</v>
      </c>
      <c r="I19" s="11"/>
      <c r="J19" s="1">
        <f t="shared" si="7"/>
        <v>0</v>
      </c>
      <c r="K19" s="1">
        <f t="shared" si="8"/>
        <v>0</v>
      </c>
      <c r="L19" s="1">
        <f t="shared" si="9"/>
        <v>0</v>
      </c>
      <c r="M19" s="1">
        <f t="shared" si="10"/>
        <v>0</v>
      </c>
      <c r="N19" s="1">
        <f t="shared" si="11"/>
        <v>0</v>
      </c>
      <c r="O19" s="27">
        <f t="shared" si="12"/>
        <v>0</v>
      </c>
    </row>
    <row r="20" spans="1:15" s="9" customFormat="1" ht="91.5" customHeight="1" x14ac:dyDescent="0.3">
      <c r="A20" s="26">
        <v>7</v>
      </c>
      <c r="B20" s="91" t="s">
        <v>60</v>
      </c>
      <c r="C20" s="12"/>
      <c r="D20" s="44">
        <v>16</v>
      </c>
      <c r="E20" s="44" t="s">
        <v>50</v>
      </c>
      <c r="F20" s="13"/>
      <c r="G20" s="11"/>
      <c r="H20" s="1">
        <f t="shared" si="6"/>
        <v>0</v>
      </c>
      <c r="I20" s="11"/>
      <c r="J20" s="1">
        <f t="shared" si="7"/>
        <v>0</v>
      </c>
      <c r="K20" s="1">
        <f t="shared" si="8"/>
        <v>0</v>
      </c>
      <c r="L20" s="1">
        <f t="shared" si="9"/>
        <v>0</v>
      </c>
      <c r="M20" s="1">
        <f t="shared" si="10"/>
        <v>0</v>
      </c>
      <c r="N20" s="1">
        <f t="shared" si="11"/>
        <v>0</v>
      </c>
      <c r="O20" s="27">
        <f t="shared" si="12"/>
        <v>0</v>
      </c>
    </row>
    <row r="21" spans="1:15" s="9" customFormat="1" ht="91.5" customHeight="1" x14ac:dyDescent="0.3">
      <c r="A21" s="26">
        <v>8</v>
      </c>
      <c r="B21" s="91" t="s">
        <v>61</v>
      </c>
      <c r="C21" s="12"/>
      <c r="D21" s="44">
        <v>15</v>
      </c>
      <c r="E21" s="44" t="s">
        <v>52</v>
      </c>
      <c r="F21" s="13"/>
      <c r="G21" s="11"/>
      <c r="H21" s="1">
        <f t="shared" si="6"/>
        <v>0</v>
      </c>
      <c r="I21" s="11"/>
      <c r="J21" s="1">
        <f t="shared" si="7"/>
        <v>0</v>
      </c>
      <c r="K21" s="1">
        <f t="shared" si="8"/>
        <v>0</v>
      </c>
      <c r="L21" s="1">
        <f t="shared" si="9"/>
        <v>0</v>
      </c>
      <c r="M21" s="1">
        <f t="shared" si="10"/>
        <v>0</v>
      </c>
      <c r="N21" s="1">
        <f t="shared" si="11"/>
        <v>0</v>
      </c>
      <c r="O21" s="27">
        <f t="shared" si="12"/>
        <v>0</v>
      </c>
    </row>
    <row r="22" spans="1:15" s="9" customFormat="1" ht="91.5" customHeight="1" x14ac:dyDescent="0.3">
      <c r="A22" s="26">
        <v>9</v>
      </c>
      <c r="B22" s="91" t="s">
        <v>62</v>
      </c>
      <c r="C22" s="12"/>
      <c r="D22" s="44">
        <v>12</v>
      </c>
      <c r="E22" s="44" t="s">
        <v>50</v>
      </c>
      <c r="F22" s="13"/>
      <c r="G22" s="11"/>
      <c r="H22" s="1">
        <f t="shared" si="6"/>
        <v>0</v>
      </c>
      <c r="I22" s="11"/>
      <c r="J22" s="1">
        <f t="shared" si="7"/>
        <v>0</v>
      </c>
      <c r="K22" s="1">
        <f t="shared" si="8"/>
        <v>0</v>
      </c>
      <c r="L22" s="1">
        <f t="shared" si="9"/>
        <v>0</v>
      </c>
      <c r="M22" s="1">
        <f t="shared" si="10"/>
        <v>0</v>
      </c>
      <c r="N22" s="1">
        <f t="shared" si="11"/>
        <v>0</v>
      </c>
      <c r="O22" s="27">
        <f t="shared" si="12"/>
        <v>0</v>
      </c>
    </row>
    <row r="23" spans="1:15" s="9" customFormat="1" ht="91.5" customHeight="1" x14ac:dyDescent="0.3">
      <c r="A23" s="26">
        <v>10</v>
      </c>
      <c r="B23" s="91" t="s">
        <v>63</v>
      </c>
      <c r="C23" s="12"/>
      <c r="D23" s="44">
        <v>11</v>
      </c>
      <c r="E23" s="44" t="s">
        <v>50</v>
      </c>
      <c r="F23" s="13"/>
      <c r="G23" s="11"/>
      <c r="H23" s="1">
        <f t="shared" si="6"/>
        <v>0</v>
      </c>
      <c r="I23" s="11"/>
      <c r="J23" s="1">
        <f t="shared" si="7"/>
        <v>0</v>
      </c>
      <c r="K23" s="1">
        <f t="shared" si="8"/>
        <v>0</v>
      </c>
      <c r="L23" s="1">
        <f t="shared" si="9"/>
        <v>0</v>
      </c>
      <c r="M23" s="1">
        <f t="shared" si="10"/>
        <v>0</v>
      </c>
      <c r="N23" s="1">
        <f t="shared" si="11"/>
        <v>0</v>
      </c>
      <c r="O23" s="27">
        <f t="shared" si="12"/>
        <v>0</v>
      </c>
    </row>
    <row r="24" spans="1:15" s="9" customFormat="1" ht="91.5" customHeight="1" x14ac:dyDescent="0.3">
      <c r="A24" s="26">
        <v>11</v>
      </c>
      <c r="B24" s="91" t="s">
        <v>64</v>
      </c>
      <c r="C24" s="12"/>
      <c r="D24" s="44">
        <v>8</v>
      </c>
      <c r="E24" s="44" t="s">
        <v>50</v>
      </c>
      <c r="F24" s="13"/>
      <c r="G24" s="11"/>
      <c r="H24" s="1">
        <f t="shared" si="6"/>
        <v>0</v>
      </c>
      <c r="I24" s="11"/>
      <c r="J24" s="1">
        <f t="shared" si="7"/>
        <v>0</v>
      </c>
      <c r="K24" s="1">
        <f t="shared" si="8"/>
        <v>0</v>
      </c>
      <c r="L24" s="1">
        <f t="shared" si="9"/>
        <v>0</v>
      </c>
      <c r="M24" s="1">
        <f t="shared" si="10"/>
        <v>0</v>
      </c>
      <c r="N24" s="1">
        <f t="shared" si="11"/>
        <v>0</v>
      </c>
      <c r="O24" s="27">
        <f t="shared" si="12"/>
        <v>0</v>
      </c>
    </row>
    <row r="25" spans="1:15" s="9" customFormat="1" ht="91.5" customHeight="1" x14ac:dyDescent="0.3">
      <c r="A25" s="26">
        <v>12</v>
      </c>
      <c r="B25" s="91" t="s">
        <v>65</v>
      </c>
      <c r="C25" s="12"/>
      <c r="D25" s="44">
        <v>3</v>
      </c>
      <c r="E25" s="44" t="s">
        <v>52</v>
      </c>
      <c r="F25" s="13"/>
      <c r="G25" s="11"/>
      <c r="H25" s="1">
        <f t="shared" si="6"/>
        <v>0</v>
      </c>
      <c r="I25" s="11"/>
      <c r="J25" s="1">
        <f t="shared" si="7"/>
        <v>0</v>
      </c>
      <c r="K25" s="1">
        <f t="shared" si="8"/>
        <v>0</v>
      </c>
      <c r="L25" s="1">
        <f t="shared" si="9"/>
        <v>0</v>
      </c>
      <c r="M25" s="1">
        <f t="shared" si="10"/>
        <v>0</v>
      </c>
      <c r="N25" s="1">
        <f t="shared" si="11"/>
        <v>0</v>
      </c>
      <c r="O25" s="27">
        <f t="shared" si="12"/>
        <v>0</v>
      </c>
    </row>
    <row r="26" spans="1:15" s="9" customFormat="1" ht="91.5" customHeight="1" x14ac:dyDescent="0.3">
      <c r="A26" s="26">
        <v>13</v>
      </c>
      <c r="B26" s="91" t="s">
        <v>66</v>
      </c>
      <c r="C26" s="12"/>
      <c r="D26" s="44">
        <v>12</v>
      </c>
      <c r="E26" s="44" t="s">
        <v>50</v>
      </c>
      <c r="F26" s="13"/>
      <c r="G26" s="11"/>
      <c r="H26" s="1">
        <f t="shared" si="6"/>
        <v>0</v>
      </c>
      <c r="I26" s="11"/>
      <c r="J26" s="1">
        <f t="shared" si="7"/>
        <v>0</v>
      </c>
      <c r="K26" s="1">
        <f t="shared" si="8"/>
        <v>0</v>
      </c>
      <c r="L26" s="1">
        <f t="shared" si="9"/>
        <v>0</v>
      </c>
      <c r="M26" s="1">
        <f t="shared" si="10"/>
        <v>0</v>
      </c>
      <c r="N26" s="1">
        <f t="shared" si="11"/>
        <v>0</v>
      </c>
      <c r="O26" s="27">
        <f t="shared" si="12"/>
        <v>0</v>
      </c>
    </row>
    <row r="27" spans="1:15" s="9" customFormat="1" ht="91.5" customHeight="1" x14ac:dyDescent="0.3">
      <c r="A27" s="26">
        <v>14</v>
      </c>
      <c r="B27" s="91" t="s">
        <v>67</v>
      </c>
      <c r="C27" s="12"/>
      <c r="D27" s="44">
        <v>3</v>
      </c>
      <c r="E27" s="44" t="s">
        <v>51</v>
      </c>
      <c r="F27" s="13"/>
      <c r="G27" s="11"/>
      <c r="H27" s="1">
        <f t="shared" si="6"/>
        <v>0</v>
      </c>
      <c r="I27" s="11"/>
      <c r="J27" s="1">
        <f t="shared" si="7"/>
        <v>0</v>
      </c>
      <c r="K27" s="1">
        <f t="shared" si="8"/>
        <v>0</v>
      </c>
      <c r="L27" s="1">
        <f t="shared" si="9"/>
        <v>0</v>
      </c>
      <c r="M27" s="1">
        <f t="shared" si="10"/>
        <v>0</v>
      </c>
      <c r="N27" s="1">
        <f t="shared" si="11"/>
        <v>0</v>
      </c>
      <c r="O27" s="27">
        <f t="shared" si="12"/>
        <v>0</v>
      </c>
    </row>
    <row r="28" spans="1:15" s="9" customFormat="1" ht="91.5" customHeight="1" x14ac:dyDescent="0.3">
      <c r="A28" s="26">
        <v>15</v>
      </c>
      <c r="B28" s="91" t="s">
        <v>68</v>
      </c>
      <c r="C28" s="12"/>
      <c r="D28" s="44">
        <v>2</v>
      </c>
      <c r="E28" s="44" t="s">
        <v>52</v>
      </c>
      <c r="F28" s="13"/>
      <c r="G28" s="11"/>
      <c r="H28" s="1">
        <f t="shared" si="6"/>
        <v>0</v>
      </c>
      <c r="I28" s="11"/>
      <c r="J28" s="1">
        <f t="shared" si="7"/>
        <v>0</v>
      </c>
      <c r="K28" s="1">
        <f t="shared" si="8"/>
        <v>0</v>
      </c>
      <c r="L28" s="1">
        <f t="shared" si="9"/>
        <v>0</v>
      </c>
      <c r="M28" s="1">
        <f t="shared" si="10"/>
        <v>0</v>
      </c>
      <c r="N28" s="1">
        <f t="shared" si="11"/>
        <v>0</v>
      </c>
      <c r="O28" s="27">
        <f t="shared" si="12"/>
        <v>0</v>
      </c>
    </row>
    <row r="29" spans="1:15" s="9" customFormat="1" ht="91.5" customHeight="1" x14ac:dyDescent="0.3">
      <c r="A29" s="26">
        <v>16</v>
      </c>
      <c r="B29" s="91" t="s">
        <v>69</v>
      </c>
      <c r="C29" s="12"/>
      <c r="D29" s="44">
        <v>2</v>
      </c>
      <c r="E29" s="44" t="s">
        <v>50</v>
      </c>
      <c r="F29" s="13"/>
      <c r="G29" s="11"/>
      <c r="H29" s="1">
        <f t="shared" si="6"/>
        <v>0</v>
      </c>
      <c r="I29" s="11"/>
      <c r="J29" s="1">
        <f t="shared" si="7"/>
        <v>0</v>
      </c>
      <c r="K29" s="1">
        <f t="shared" si="8"/>
        <v>0</v>
      </c>
      <c r="L29" s="1">
        <f t="shared" si="9"/>
        <v>0</v>
      </c>
      <c r="M29" s="1">
        <f t="shared" si="10"/>
        <v>0</v>
      </c>
      <c r="N29" s="1">
        <f t="shared" si="11"/>
        <v>0</v>
      </c>
      <c r="O29" s="27">
        <f t="shared" si="12"/>
        <v>0</v>
      </c>
    </row>
    <row r="30" spans="1:15" s="9" customFormat="1" ht="91.5" customHeight="1" x14ac:dyDescent="0.3">
      <c r="A30" s="26">
        <v>17</v>
      </c>
      <c r="B30" s="91" t="s">
        <v>70</v>
      </c>
      <c r="C30" s="12"/>
      <c r="D30" s="44">
        <v>5</v>
      </c>
      <c r="E30" s="44" t="s">
        <v>52</v>
      </c>
      <c r="F30" s="13"/>
      <c r="G30" s="11"/>
      <c r="H30" s="1">
        <f t="shared" si="6"/>
        <v>0</v>
      </c>
      <c r="I30" s="11"/>
      <c r="J30" s="1">
        <f t="shared" si="7"/>
        <v>0</v>
      </c>
      <c r="K30" s="1">
        <f t="shared" si="8"/>
        <v>0</v>
      </c>
      <c r="L30" s="1">
        <f t="shared" si="9"/>
        <v>0</v>
      </c>
      <c r="M30" s="1">
        <f t="shared" si="10"/>
        <v>0</v>
      </c>
      <c r="N30" s="1">
        <f t="shared" si="11"/>
        <v>0</v>
      </c>
      <c r="O30" s="27">
        <f t="shared" si="12"/>
        <v>0</v>
      </c>
    </row>
    <row r="31" spans="1:15" s="9" customFormat="1" ht="91.5" customHeight="1" x14ac:dyDescent="0.3">
      <c r="A31" s="26">
        <v>18</v>
      </c>
      <c r="B31" s="91" t="s">
        <v>71</v>
      </c>
      <c r="C31" s="12"/>
      <c r="D31" s="44">
        <v>2</v>
      </c>
      <c r="E31" s="44" t="s">
        <v>53</v>
      </c>
      <c r="F31" s="13"/>
      <c r="G31" s="11"/>
      <c r="H31" s="1">
        <f t="shared" si="6"/>
        <v>0</v>
      </c>
      <c r="I31" s="11"/>
      <c r="J31" s="1">
        <f t="shared" si="7"/>
        <v>0</v>
      </c>
      <c r="K31" s="1">
        <f t="shared" si="8"/>
        <v>0</v>
      </c>
      <c r="L31" s="1">
        <f t="shared" si="9"/>
        <v>0</v>
      </c>
      <c r="M31" s="1">
        <f t="shared" si="10"/>
        <v>0</v>
      </c>
      <c r="N31" s="1">
        <f t="shared" si="11"/>
        <v>0</v>
      </c>
      <c r="O31" s="27">
        <f t="shared" si="12"/>
        <v>0</v>
      </c>
    </row>
    <row r="32" spans="1:15" s="9" customFormat="1" ht="91.5" customHeight="1" x14ac:dyDescent="0.3">
      <c r="A32" s="26">
        <v>19</v>
      </c>
      <c r="B32" s="91" t="s">
        <v>72</v>
      </c>
      <c r="C32" s="12"/>
      <c r="D32" s="44">
        <v>2</v>
      </c>
      <c r="E32" s="44" t="s">
        <v>92</v>
      </c>
      <c r="F32" s="13"/>
      <c r="G32" s="11"/>
      <c r="H32" s="1">
        <f t="shared" si="6"/>
        <v>0</v>
      </c>
      <c r="I32" s="11"/>
      <c r="J32" s="1">
        <f t="shared" si="7"/>
        <v>0</v>
      </c>
      <c r="K32" s="1">
        <f t="shared" si="8"/>
        <v>0</v>
      </c>
      <c r="L32" s="1">
        <f t="shared" si="9"/>
        <v>0</v>
      </c>
      <c r="M32" s="1">
        <f t="shared" si="10"/>
        <v>0</v>
      </c>
      <c r="N32" s="1">
        <f t="shared" si="11"/>
        <v>0</v>
      </c>
      <c r="O32" s="27">
        <f t="shared" si="12"/>
        <v>0</v>
      </c>
    </row>
    <row r="33" spans="1:15" s="9" customFormat="1" ht="91.5" customHeight="1" x14ac:dyDescent="0.3">
      <c r="A33" s="26">
        <v>20</v>
      </c>
      <c r="B33" s="91" t="s">
        <v>73</v>
      </c>
      <c r="C33" s="12"/>
      <c r="D33" s="44">
        <v>2</v>
      </c>
      <c r="E33" s="44" t="s">
        <v>92</v>
      </c>
      <c r="F33" s="13"/>
      <c r="G33" s="11"/>
      <c r="H33" s="1">
        <f t="shared" si="6"/>
        <v>0</v>
      </c>
      <c r="I33" s="11"/>
      <c r="J33" s="1">
        <f t="shared" si="7"/>
        <v>0</v>
      </c>
      <c r="K33" s="1">
        <f t="shared" si="8"/>
        <v>0</v>
      </c>
      <c r="L33" s="1">
        <f t="shared" si="9"/>
        <v>0</v>
      </c>
      <c r="M33" s="1">
        <f t="shared" si="10"/>
        <v>0</v>
      </c>
      <c r="N33" s="1">
        <f t="shared" si="11"/>
        <v>0</v>
      </c>
      <c r="O33" s="27">
        <f t="shared" si="12"/>
        <v>0</v>
      </c>
    </row>
    <row r="34" spans="1:15" s="9" customFormat="1" ht="91.5" customHeight="1" x14ac:dyDescent="0.3">
      <c r="A34" s="26">
        <v>21</v>
      </c>
      <c r="B34" s="91" t="s">
        <v>74</v>
      </c>
      <c r="C34" s="12"/>
      <c r="D34" s="44">
        <v>2</v>
      </c>
      <c r="E34" s="44" t="s">
        <v>92</v>
      </c>
      <c r="F34" s="13"/>
      <c r="G34" s="11"/>
      <c r="H34" s="1">
        <f t="shared" si="6"/>
        <v>0</v>
      </c>
      <c r="I34" s="11"/>
      <c r="J34" s="1">
        <f t="shared" si="7"/>
        <v>0</v>
      </c>
      <c r="K34" s="1">
        <f t="shared" si="8"/>
        <v>0</v>
      </c>
      <c r="L34" s="1">
        <f t="shared" si="9"/>
        <v>0</v>
      </c>
      <c r="M34" s="1">
        <f t="shared" si="10"/>
        <v>0</v>
      </c>
      <c r="N34" s="1">
        <f t="shared" si="11"/>
        <v>0</v>
      </c>
      <c r="O34" s="27">
        <f t="shared" si="12"/>
        <v>0</v>
      </c>
    </row>
    <row r="35" spans="1:15" s="9" customFormat="1" ht="91.5" customHeight="1" x14ac:dyDescent="0.3">
      <c r="A35" s="26">
        <v>22</v>
      </c>
      <c r="B35" s="91" t="s">
        <v>75</v>
      </c>
      <c r="C35" s="12"/>
      <c r="D35" s="44">
        <v>1</v>
      </c>
      <c r="E35" s="44" t="s">
        <v>50</v>
      </c>
      <c r="F35" s="13"/>
      <c r="G35" s="11"/>
      <c r="H35" s="1">
        <f t="shared" si="6"/>
        <v>0</v>
      </c>
      <c r="I35" s="11"/>
      <c r="J35" s="1">
        <f t="shared" si="7"/>
        <v>0</v>
      </c>
      <c r="K35" s="1">
        <f t="shared" si="8"/>
        <v>0</v>
      </c>
      <c r="L35" s="1">
        <f t="shared" si="9"/>
        <v>0</v>
      </c>
      <c r="M35" s="1">
        <f t="shared" si="10"/>
        <v>0</v>
      </c>
      <c r="N35" s="1">
        <f t="shared" si="11"/>
        <v>0</v>
      </c>
      <c r="O35" s="27">
        <f t="shared" si="12"/>
        <v>0</v>
      </c>
    </row>
    <row r="36" spans="1:15" s="9" customFormat="1" ht="91.5" customHeight="1" x14ac:dyDescent="0.3">
      <c r="A36" s="26">
        <v>23</v>
      </c>
      <c r="B36" s="91" t="s">
        <v>76</v>
      </c>
      <c r="C36" s="12"/>
      <c r="D36" s="44">
        <v>4</v>
      </c>
      <c r="E36" s="44" t="s">
        <v>50</v>
      </c>
      <c r="F36" s="13"/>
      <c r="G36" s="11"/>
      <c r="H36" s="1">
        <f t="shared" si="6"/>
        <v>0</v>
      </c>
      <c r="I36" s="11"/>
      <c r="J36" s="1">
        <f t="shared" si="7"/>
        <v>0</v>
      </c>
      <c r="K36" s="1">
        <f t="shared" si="8"/>
        <v>0</v>
      </c>
      <c r="L36" s="1">
        <f t="shared" si="9"/>
        <v>0</v>
      </c>
      <c r="M36" s="1">
        <f t="shared" si="10"/>
        <v>0</v>
      </c>
      <c r="N36" s="1">
        <f t="shared" si="11"/>
        <v>0</v>
      </c>
      <c r="O36" s="27">
        <f t="shared" si="12"/>
        <v>0</v>
      </c>
    </row>
    <row r="37" spans="1:15" s="9" customFormat="1" ht="91.5" customHeight="1" x14ac:dyDescent="0.3">
      <c r="A37" s="26">
        <v>24</v>
      </c>
      <c r="B37" s="91" t="s">
        <v>77</v>
      </c>
      <c r="C37" s="12"/>
      <c r="D37" s="44">
        <v>3</v>
      </c>
      <c r="E37" s="44" t="s">
        <v>50</v>
      </c>
      <c r="F37" s="13"/>
      <c r="G37" s="11"/>
      <c r="H37" s="1">
        <f t="shared" si="6"/>
        <v>0</v>
      </c>
      <c r="I37" s="11"/>
      <c r="J37" s="1">
        <f t="shared" si="7"/>
        <v>0</v>
      </c>
      <c r="K37" s="1">
        <f t="shared" si="8"/>
        <v>0</v>
      </c>
      <c r="L37" s="1">
        <f t="shared" si="9"/>
        <v>0</v>
      </c>
      <c r="M37" s="1">
        <f t="shared" si="10"/>
        <v>0</v>
      </c>
      <c r="N37" s="1">
        <f t="shared" si="11"/>
        <v>0</v>
      </c>
      <c r="O37" s="27">
        <f t="shared" si="12"/>
        <v>0</v>
      </c>
    </row>
    <row r="38" spans="1:15" s="9" customFormat="1" ht="91.5" customHeight="1" x14ac:dyDescent="0.3">
      <c r="A38" s="26">
        <v>25</v>
      </c>
      <c r="B38" s="91" t="s">
        <v>78</v>
      </c>
      <c r="C38" s="12"/>
      <c r="D38" s="44">
        <v>3</v>
      </c>
      <c r="E38" s="44" t="s">
        <v>52</v>
      </c>
      <c r="F38" s="13"/>
      <c r="G38" s="11"/>
      <c r="H38" s="1">
        <f t="shared" si="6"/>
        <v>0</v>
      </c>
      <c r="I38" s="11"/>
      <c r="J38" s="1">
        <f t="shared" si="7"/>
        <v>0</v>
      </c>
      <c r="K38" s="1">
        <f t="shared" si="8"/>
        <v>0</v>
      </c>
      <c r="L38" s="1">
        <f t="shared" si="9"/>
        <v>0</v>
      </c>
      <c r="M38" s="1">
        <f t="shared" si="10"/>
        <v>0</v>
      </c>
      <c r="N38" s="1">
        <f t="shared" si="11"/>
        <v>0</v>
      </c>
      <c r="O38" s="27">
        <f t="shared" si="12"/>
        <v>0</v>
      </c>
    </row>
    <row r="39" spans="1:15" s="9" customFormat="1" ht="91.5" customHeight="1" x14ac:dyDescent="0.3">
      <c r="A39" s="26">
        <v>26</v>
      </c>
      <c r="B39" s="91" t="s">
        <v>79</v>
      </c>
      <c r="C39" s="12"/>
      <c r="D39" s="44">
        <v>4</v>
      </c>
      <c r="E39" s="44" t="s">
        <v>52</v>
      </c>
      <c r="F39" s="13"/>
      <c r="G39" s="11"/>
      <c r="H39" s="1">
        <f t="shared" si="6"/>
        <v>0</v>
      </c>
      <c r="I39" s="11"/>
      <c r="J39" s="1">
        <f t="shared" si="7"/>
        <v>0</v>
      </c>
      <c r="K39" s="1">
        <f t="shared" si="8"/>
        <v>0</v>
      </c>
      <c r="L39" s="1">
        <f t="shared" si="9"/>
        <v>0</v>
      </c>
      <c r="M39" s="1">
        <f t="shared" si="10"/>
        <v>0</v>
      </c>
      <c r="N39" s="1">
        <f t="shared" si="11"/>
        <v>0</v>
      </c>
      <c r="O39" s="27">
        <f t="shared" si="12"/>
        <v>0</v>
      </c>
    </row>
    <row r="40" spans="1:15" s="9" customFormat="1" ht="91.5" customHeight="1" x14ac:dyDescent="0.3">
      <c r="A40" s="26">
        <v>27</v>
      </c>
      <c r="B40" s="91" t="s">
        <v>80</v>
      </c>
      <c r="C40" s="12"/>
      <c r="D40" s="44">
        <v>3</v>
      </c>
      <c r="E40" s="44" t="s">
        <v>50</v>
      </c>
      <c r="F40" s="13"/>
      <c r="G40" s="11"/>
      <c r="H40" s="1">
        <f t="shared" si="6"/>
        <v>0</v>
      </c>
      <c r="I40" s="11"/>
      <c r="J40" s="1">
        <f t="shared" si="7"/>
        <v>0</v>
      </c>
      <c r="K40" s="1">
        <f t="shared" si="8"/>
        <v>0</v>
      </c>
      <c r="L40" s="1">
        <f t="shared" si="9"/>
        <v>0</v>
      </c>
      <c r="M40" s="1">
        <f t="shared" si="10"/>
        <v>0</v>
      </c>
      <c r="N40" s="1">
        <f t="shared" si="11"/>
        <v>0</v>
      </c>
      <c r="O40" s="27">
        <f t="shared" si="12"/>
        <v>0</v>
      </c>
    </row>
    <row r="41" spans="1:15" s="9" customFormat="1" ht="91.5" customHeight="1" x14ac:dyDescent="0.3">
      <c r="A41" s="26">
        <v>28</v>
      </c>
      <c r="B41" s="91" t="s">
        <v>81</v>
      </c>
      <c r="C41" s="12"/>
      <c r="D41" s="44">
        <v>4</v>
      </c>
      <c r="E41" s="44" t="s">
        <v>50</v>
      </c>
      <c r="F41" s="13"/>
      <c r="G41" s="11"/>
      <c r="H41" s="1">
        <f t="shared" si="6"/>
        <v>0</v>
      </c>
      <c r="I41" s="11"/>
      <c r="J41" s="1">
        <f t="shared" si="7"/>
        <v>0</v>
      </c>
      <c r="K41" s="1">
        <f t="shared" si="8"/>
        <v>0</v>
      </c>
      <c r="L41" s="1">
        <f t="shared" si="9"/>
        <v>0</v>
      </c>
      <c r="M41" s="1">
        <f t="shared" si="10"/>
        <v>0</v>
      </c>
      <c r="N41" s="1">
        <f t="shared" si="11"/>
        <v>0</v>
      </c>
      <c r="O41" s="27">
        <f t="shared" si="12"/>
        <v>0</v>
      </c>
    </row>
    <row r="42" spans="1:15" s="9" customFormat="1" ht="91.5" customHeight="1" x14ac:dyDescent="0.3">
      <c r="A42" s="26">
        <v>29</v>
      </c>
      <c r="B42" s="91" t="s">
        <v>82</v>
      </c>
      <c r="C42" s="12"/>
      <c r="D42" s="44">
        <v>3</v>
      </c>
      <c r="E42" s="44" t="s">
        <v>50</v>
      </c>
      <c r="F42" s="13"/>
      <c r="G42" s="11"/>
      <c r="H42" s="1">
        <f t="shared" si="6"/>
        <v>0</v>
      </c>
      <c r="I42" s="11"/>
      <c r="J42" s="1">
        <f t="shared" si="7"/>
        <v>0</v>
      </c>
      <c r="K42" s="1">
        <f t="shared" si="8"/>
        <v>0</v>
      </c>
      <c r="L42" s="1">
        <f t="shared" si="9"/>
        <v>0</v>
      </c>
      <c r="M42" s="1">
        <f t="shared" si="10"/>
        <v>0</v>
      </c>
      <c r="N42" s="1">
        <f t="shared" si="11"/>
        <v>0</v>
      </c>
      <c r="O42" s="27">
        <f t="shared" si="12"/>
        <v>0</v>
      </c>
    </row>
    <row r="43" spans="1:15" s="9" customFormat="1" ht="91.5" customHeight="1" x14ac:dyDescent="0.3">
      <c r="A43" s="26">
        <v>30</v>
      </c>
      <c r="B43" s="91" t="s">
        <v>83</v>
      </c>
      <c r="C43" s="12"/>
      <c r="D43" s="44">
        <v>4</v>
      </c>
      <c r="E43" s="44" t="s">
        <v>50</v>
      </c>
      <c r="F43" s="13"/>
      <c r="G43" s="11"/>
      <c r="H43" s="1">
        <f t="shared" si="6"/>
        <v>0</v>
      </c>
      <c r="I43" s="11"/>
      <c r="J43" s="1">
        <f t="shared" si="7"/>
        <v>0</v>
      </c>
      <c r="K43" s="1">
        <f t="shared" si="8"/>
        <v>0</v>
      </c>
      <c r="L43" s="1">
        <f t="shared" si="9"/>
        <v>0</v>
      </c>
      <c r="M43" s="1">
        <f t="shared" si="10"/>
        <v>0</v>
      </c>
      <c r="N43" s="1">
        <f t="shared" si="11"/>
        <v>0</v>
      </c>
      <c r="O43" s="27">
        <f t="shared" si="12"/>
        <v>0</v>
      </c>
    </row>
    <row r="44" spans="1:15" s="9" customFormat="1" ht="91.5" customHeight="1" x14ac:dyDescent="0.3">
      <c r="A44" s="26">
        <v>31</v>
      </c>
      <c r="B44" s="91" t="s">
        <v>84</v>
      </c>
      <c r="C44" s="12"/>
      <c r="D44" s="44">
        <v>3</v>
      </c>
      <c r="E44" s="44" t="s">
        <v>51</v>
      </c>
      <c r="F44" s="13"/>
      <c r="G44" s="11"/>
      <c r="H44" s="1">
        <f t="shared" si="6"/>
        <v>0</v>
      </c>
      <c r="I44" s="11"/>
      <c r="J44" s="1">
        <f t="shared" si="7"/>
        <v>0</v>
      </c>
      <c r="K44" s="1">
        <f t="shared" si="8"/>
        <v>0</v>
      </c>
      <c r="L44" s="1">
        <f t="shared" si="9"/>
        <v>0</v>
      </c>
      <c r="M44" s="1">
        <f t="shared" si="10"/>
        <v>0</v>
      </c>
      <c r="N44" s="1">
        <f t="shared" si="11"/>
        <v>0</v>
      </c>
      <c r="O44" s="27">
        <f t="shared" si="12"/>
        <v>0</v>
      </c>
    </row>
    <row r="45" spans="1:15" s="9" customFormat="1" ht="91.5" customHeight="1" x14ac:dyDescent="0.3">
      <c r="A45" s="26">
        <v>32</v>
      </c>
      <c r="B45" s="91" t="s">
        <v>85</v>
      </c>
      <c r="C45" s="12"/>
      <c r="D45" s="44">
        <v>4</v>
      </c>
      <c r="E45" s="44" t="s">
        <v>92</v>
      </c>
      <c r="F45" s="13"/>
      <c r="G45" s="11"/>
      <c r="H45" s="1">
        <f t="shared" si="6"/>
        <v>0</v>
      </c>
      <c r="I45" s="11"/>
      <c r="J45" s="1">
        <f t="shared" si="7"/>
        <v>0</v>
      </c>
      <c r="K45" s="1">
        <f t="shared" si="8"/>
        <v>0</v>
      </c>
      <c r="L45" s="1">
        <f t="shared" si="9"/>
        <v>0</v>
      </c>
      <c r="M45" s="1">
        <f t="shared" si="10"/>
        <v>0</v>
      </c>
      <c r="N45" s="1">
        <f t="shared" si="11"/>
        <v>0</v>
      </c>
      <c r="O45" s="27">
        <f t="shared" si="12"/>
        <v>0</v>
      </c>
    </row>
    <row r="46" spans="1:15" s="9" customFormat="1" ht="91.5" customHeight="1" x14ac:dyDescent="0.3">
      <c r="A46" s="26">
        <v>33</v>
      </c>
      <c r="B46" s="91" t="s">
        <v>86</v>
      </c>
      <c r="C46" s="12"/>
      <c r="D46" s="44">
        <v>2</v>
      </c>
      <c r="E46" s="44" t="s">
        <v>50</v>
      </c>
      <c r="F46" s="13"/>
      <c r="G46" s="11"/>
      <c r="H46" s="1">
        <f t="shared" si="6"/>
        <v>0</v>
      </c>
      <c r="I46" s="11"/>
      <c r="J46" s="1">
        <f t="shared" si="7"/>
        <v>0</v>
      </c>
      <c r="K46" s="1">
        <f t="shared" si="8"/>
        <v>0</v>
      </c>
      <c r="L46" s="1">
        <f t="shared" si="9"/>
        <v>0</v>
      </c>
      <c r="M46" s="1">
        <f t="shared" si="10"/>
        <v>0</v>
      </c>
      <c r="N46" s="1">
        <f t="shared" si="11"/>
        <v>0</v>
      </c>
      <c r="O46" s="27">
        <f t="shared" si="12"/>
        <v>0</v>
      </c>
    </row>
    <row r="47" spans="1:15" s="9" customFormat="1" ht="91.5" customHeight="1" x14ac:dyDescent="0.3">
      <c r="A47" s="26">
        <v>34</v>
      </c>
      <c r="B47" s="91" t="s">
        <v>87</v>
      </c>
      <c r="C47" s="12"/>
      <c r="D47" s="44">
        <v>2</v>
      </c>
      <c r="E47" s="44" t="s">
        <v>50</v>
      </c>
      <c r="F47" s="13"/>
      <c r="G47" s="11"/>
      <c r="H47" s="1">
        <f t="shared" si="6"/>
        <v>0</v>
      </c>
      <c r="I47" s="11"/>
      <c r="J47" s="1">
        <f t="shared" si="7"/>
        <v>0</v>
      </c>
      <c r="K47" s="1">
        <f t="shared" si="8"/>
        <v>0</v>
      </c>
      <c r="L47" s="1">
        <f t="shared" si="9"/>
        <v>0</v>
      </c>
      <c r="M47" s="1">
        <f t="shared" si="10"/>
        <v>0</v>
      </c>
      <c r="N47" s="1">
        <f t="shared" si="11"/>
        <v>0</v>
      </c>
      <c r="O47" s="27">
        <f t="shared" si="12"/>
        <v>0</v>
      </c>
    </row>
    <row r="48" spans="1:15" s="9" customFormat="1" ht="91.5" customHeight="1" x14ac:dyDescent="0.3">
      <c r="A48" s="26">
        <v>35</v>
      </c>
      <c r="B48" s="91" t="s">
        <v>88</v>
      </c>
      <c r="C48" s="12"/>
      <c r="D48" s="44">
        <v>2</v>
      </c>
      <c r="E48" s="44" t="s">
        <v>50</v>
      </c>
      <c r="F48" s="13"/>
      <c r="G48" s="11"/>
      <c r="H48" s="1">
        <f t="shared" si="6"/>
        <v>0</v>
      </c>
      <c r="I48" s="11"/>
      <c r="J48" s="1">
        <f t="shared" si="7"/>
        <v>0</v>
      </c>
      <c r="K48" s="1">
        <f t="shared" si="8"/>
        <v>0</v>
      </c>
      <c r="L48" s="1">
        <f t="shared" si="9"/>
        <v>0</v>
      </c>
      <c r="M48" s="1">
        <f t="shared" si="10"/>
        <v>0</v>
      </c>
      <c r="N48" s="1">
        <f t="shared" si="11"/>
        <v>0</v>
      </c>
      <c r="O48" s="27">
        <f t="shared" si="12"/>
        <v>0</v>
      </c>
    </row>
    <row r="49" spans="1:15" s="9" customFormat="1" ht="91.5" customHeight="1" x14ac:dyDescent="0.3">
      <c r="A49" s="26">
        <v>36</v>
      </c>
      <c r="B49" s="91" t="s">
        <v>89</v>
      </c>
      <c r="C49" s="12"/>
      <c r="D49" s="44">
        <v>3</v>
      </c>
      <c r="E49" s="44" t="s">
        <v>52</v>
      </c>
      <c r="F49" s="13"/>
      <c r="G49" s="11"/>
      <c r="H49" s="1">
        <f t="shared" si="6"/>
        <v>0</v>
      </c>
      <c r="I49" s="11"/>
      <c r="J49" s="1">
        <f t="shared" si="7"/>
        <v>0</v>
      </c>
      <c r="K49" s="1">
        <f t="shared" si="8"/>
        <v>0</v>
      </c>
      <c r="L49" s="1">
        <f t="shared" si="9"/>
        <v>0</v>
      </c>
      <c r="M49" s="1">
        <f t="shared" si="10"/>
        <v>0</v>
      </c>
      <c r="N49" s="1">
        <f t="shared" si="11"/>
        <v>0</v>
      </c>
      <c r="O49" s="27">
        <f t="shared" si="12"/>
        <v>0</v>
      </c>
    </row>
    <row r="50" spans="1:15" s="9" customFormat="1" ht="91.5" customHeight="1" x14ac:dyDescent="0.3">
      <c r="A50" s="26">
        <v>37</v>
      </c>
      <c r="B50" s="91" t="s">
        <v>90</v>
      </c>
      <c r="C50" s="12"/>
      <c r="D50" s="44">
        <v>1</v>
      </c>
      <c r="E50" s="44" t="s">
        <v>52</v>
      </c>
      <c r="F50" s="13"/>
      <c r="G50" s="11"/>
      <c r="H50" s="1">
        <f t="shared" si="6"/>
        <v>0</v>
      </c>
      <c r="I50" s="11"/>
      <c r="J50" s="1">
        <f t="shared" si="7"/>
        <v>0</v>
      </c>
      <c r="K50" s="1">
        <f t="shared" si="8"/>
        <v>0</v>
      </c>
      <c r="L50" s="1">
        <f t="shared" si="9"/>
        <v>0</v>
      </c>
      <c r="M50" s="1">
        <f t="shared" si="10"/>
        <v>0</v>
      </c>
      <c r="N50" s="1">
        <f t="shared" si="11"/>
        <v>0</v>
      </c>
      <c r="O50" s="27">
        <f t="shared" si="12"/>
        <v>0</v>
      </c>
    </row>
    <row r="51" spans="1:15" s="9" customFormat="1" ht="91.5" customHeight="1" thickBot="1" x14ac:dyDescent="0.35">
      <c r="A51" s="26">
        <v>38</v>
      </c>
      <c r="B51" s="91" t="s">
        <v>91</v>
      </c>
      <c r="C51" s="12"/>
      <c r="D51" s="44">
        <v>1</v>
      </c>
      <c r="E51" s="44" t="s">
        <v>52</v>
      </c>
      <c r="F51" s="13"/>
      <c r="G51" s="11"/>
      <c r="H51" s="1">
        <f t="shared" ref="H15:H51" si="13">+ROUND(F51*G51,0)</f>
        <v>0</v>
      </c>
      <c r="I51" s="11"/>
      <c r="J51" s="1">
        <f t="shared" ref="J15:J51" si="14">ROUND(F51*I51,0)</f>
        <v>0</v>
      </c>
      <c r="K51" s="1">
        <f t="shared" ref="K15:K51" si="15">ROUND(F51+H51+J51,0)</f>
        <v>0</v>
      </c>
      <c r="L51" s="1">
        <f t="shared" ref="L15:L51" si="16">ROUND(F51*D51,0)</f>
        <v>0</v>
      </c>
      <c r="M51" s="1">
        <f t="shared" ref="M15:M51" si="17">ROUND(L51*G51,0)</f>
        <v>0</v>
      </c>
      <c r="N51" s="1">
        <f t="shared" ref="N15:N51" si="18">ROUND(L51*I51,0)</f>
        <v>0</v>
      </c>
      <c r="O51" s="27">
        <f t="shared" ref="O15:O51" si="19">ROUND(L51+N51+M51,0)</f>
        <v>0</v>
      </c>
    </row>
    <row r="52" spans="1:15" s="9" customFormat="1" ht="42" customHeight="1" thickBot="1" x14ac:dyDescent="0.35">
      <c r="A52" s="78" t="s">
        <v>28</v>
      </c>
      <c r="B52" s="79"/>
      <c r="C52" s="79"/>
      <c r="D52" s="79"/>
      <c r="E52" s="79"/>
      <c r="F52" s="79"/>
      <c r="G52" s="79"/>
      <c r="H52" s="79"/>
      <c r="I52" s="79"/>
      <c r="J52" s="79"/>
      <c r="K52" s="79"/>
      <c r="L52" s="51" t="s">
        <v>29</v>
      </c>
      <c r="M52" s="52"/>
      <c r="N52" s="52"/>
      <c r="O52" s="35">
        <f>SUMIF(G:G,0%,L:L)+SUMIF(G:G,"",L:L)</f>
        <v>0</v>
      </c>
    </row>
    <row r="53" spans="1:15" s="9" customFormat="1" ht="39" customHeight="1" x14ac:dyDescent="0.3">
      <c r="A53" s="57" t="s">
        <v>30</v>
      </c>
      <c r="B53" s="58"/>
      <c r="C53" s="58"/>
      <c r="D53" s="58"/>
      <c r="E53" s="58"/>
      <c r="F53" s="58"/>
      <c r="G53" s="58"/>
      <c r="H53" s="58"/>
      <c r="I53" s="58"/>
      <c r="J53" s="58"/>
      <c r="K53" s="59"/>
      <c r="L53" s="49" t="s">
        <v>31</v>
      </c>
      <c r="M53" s="50"/>
      <c r="N53" s="50"/>
      <c r="O53" s="36">
        <f>SUMIF(G:G,5%,L:L)</f>
        <v>0</v>
      </c>
    </row>
    <row r="54" spans="1:15" s="9" customFormat="1" ht="30" customHeight="1" x14ac:dyDescent="0.3">
      <c r="A54" s="60"/>
      <c r="B54" s="61"/>
      <c r="C54" s="61"/>
      <c r="D54" s="61"/>
      <c r="E54" s="61"/>
      <c r="F54" s="61"/>
      <c r="G54" s="61"/>
      <c r="H54" s="61"/>
      <c r="I54" s="61"/>
      <c r="J54" s="61"/>
      <c r="K54" s="62"/>
      <c r="L54" s="49" t="s">
        <v>32</v>
      </c>
      <c r="M54" s="50"/>
      <c r="N54" s="50"/>
      <c r="O54" s="36">
        <f>SUMIF(G:G,19%,L:L)</f>
        <v>0</v>
      </c>
    </row>
    <row r="55" spans="1:15" s="9" customFormat="1" ht="30" customHeight="1" x14ac:dyDescent="0.3">
      <c r="A55" s="60"/>
      <c r="B55" s="61"/>
      <c r="C55" s="61"/>
      <c r="D55" s="61"/>
      <c r="E55" s="61"/>
      <c r="F55" s="61"/>
      <c r="G55" s="61"/>
      <c r="H55" s="61"/>
      <c r="I55" s="61"/>
      <c r="J55" s="61"/>
      <c r="K55" s="62"/>
      <c r="L55" s="47" t="s">
        <v>24</v>
      </c>
      <c r="M55" s="48"/>
      <c r="N55" s="48"/>
      <c r="O55" s="37">
        <f>SUM(O52:O54)</f>
        <v>0</v>
      </c>
    </row>
    <row r="56" spans="1:15" s="9" customFormat="1" ht="30" customHeight="1" x14ac:dyDescent="0.3">
      <c r="A56" s="60"/>
      <c r="B56" s="61"/>
      <c r="C56" s="61"/>
      <c r="D56" s="61"/>
      <c r="E56" s="61"/>
      <c r="F56" s="61"/>
      <c r="G56" s="61"/>
      <c r="H56" s="61"/>
      <c r="I56" s="61"/>
      <c r="J56" s="61"/>
      <c r="K56" s="62"/>
      <c r="L56" s="45" t="s">
        <v>33</v>
      </c>
      <c r="M56" s="46"/>
      <c r="N56" s="46"/>
      <c r="O56" s="38">
        <f>SUMIF(G:G,5%,M:M)</f>
        <v>0</v>
      </c>
    </row>
    <row r="57" spans="1:15" s="9" customFormat="1" ht="30" customHeight="1" x14ac:dyDescent="0.3">
      <c r="A57" s="60"/>
      <c r="B57" s="61"/>
      <c r="C57" s="61"/>
      <c r="D57" s="61"/>
      <c r="E57" s="61"/>
      <c r="F57" s="61"/>
      <c r="G57" s="61"/>
      <c r="H57" s="61"/>
      <c r="I57" s="61"/>
      <c r="J57" s="61"/>
      <c r="K57" s="62"/>
      <c r="L57" s="45" t="s">
        <v>34</v>
      </c>
      <c r="M57" s="46"/>
      <c r="N57" s="46"/>
      <c r="O57" s="38">
        <f>SUMIF(G:G,19%,M:M)</f>
        <v>0</v>
      </c>
    </row>
    <row r="58" spans="1:15" s="9" customFormat="1" ht="30" customHeight="1" x14ac:dyDescent="0.3">
      <c r="A58" s="60"/>
      <c r="B58" s="61"/>
      <c r="C58" s="61"/>
      <c r="D58" s="61"/>
      <c r="E58" s="61"/>
      <c r="F58" s="61"/>
      <c r="G58" s="61"/>
      <c r="H58" s="61"/>
      <c r="I58" s="61"/>
      <c r="J58" s="61"/>
      <c r="K58" s="62"/>
      <c r="L58" s="47" t="s">
        <v>35</v>
      </c>
      <c r="M58" s="48"/>
      <c r="N58" s="48"/>
      <c r="O58" s="37">
        <f>SUM(O56:O57)</f>
        <v>0</v>
      </c>
    </row>
    <row r="59" spans="1:15" s="9" customFormat="1" ht="30" customHeight="1" x14ac:dyDescent="0.3">
      <c r="A59" s="60"/>
      <c r="B59" s="61"/>
      <c r="C59" s="61"/>
      <c r="D59" s="61"/>
      <c r="E59" s="61"/>
      <c r="F59" s="61"/>
      <c r="G59" s="61"/>
      <c r="H59" s="61"/>
      <c r="I59" s="61"/>
      <c r="J59" s="61"/>
      <c r="K59" s="62"/>
      <c r="L59" s="49" t="s">
        <v>36</v>
      </c>
      <c r="M59" s="50"/>
      <c r="N59" s="50"/>
      <c r="O59" s="36">
        <f>SUMIF(I:I,8%,N:N)</f>
        <v>0</v>
      </c>
    </row>
    <row r="60" spans="1:15" s="9" customFormat="1" ht="37.5" customHeight="1" x14ac:dyDescent="0.3">
      <c r="A60" s="60"/>
      <c r="B60" s="61"/>
      <c r="C60" s="61"/>
      <c r="D60" s="61"/>
      <c r="E60" s="61"/>
      <c r="F60" s="61"/>
      <c r="G60" s="61"/>
      <c r="H60" s="61"/>
      <c r="I60" s="61"/>
      <c r="J60" s="61"/>
      <c r="K60" s="62"/>
      <c r="L60" s="55" t="s">
        <v>37</v>
      </c>
      <c r="M60" s="56"/>
      <c r="N60" s="56"/>
      <c r="O60" s="37">
        <f>SUM(O59)</f>
        <v>0</v>
      </c>
    </row>
    <row r="61" spans="1:15" s="9" customFormat="1" ht="32.25" customHeight="1" thickBot="1" x14ac:dyDescent="0.35">
      <c r="A61" s="63"/>
      <c r="B61" s="64"/>
      <c r="C61" s="64"/>
      <c r="D61" s="64"/>
      <c r="E61" s="64"/>
      <c r="F61" s="64"/>
      <c r="G61" s="64"/>
      <c r="H61" s="64"/>
      <c r="I61" s="64"/>
      <c r="J61" s="64"/>
      <c r="K61" s="65"/>
      <c r="L61" s="53" t="s">
        <v>38</v>
      </c>
      <c r="M61" s="54"/>
      <c r="N61" s="54"/>
      <c r="O61" s="39">
        <f>+O55+O58+O60</f>
        <v>0</v>
      </c>
    </row>
    <row r="63" spans="1:15" ht="50.1" customHeight="1" thickBot="1" x14ac:dyDescent="0.35">
      <c r="B63" s="69"/>
      <c r="C63" s="69"/>
    </row>
    <row r="64" spans="1:15" x14ac:dyDescent="0.3">
      <c r="B64" s="90" t="s">
        <v>39</v>
      </c>
      <c r="C64" s="90"/>
    </row>
    <row r="65" spans="1:17" ht="15" customHeight="1" x14ac:dyDescent="0.3">
      <c r="M65" s="41"/>
      <c r="N65" s="42"/>
      <c r="O65" s="43"/>
    </row>
    <row r="66" spans="1:17" ht="15.75" customHeight="1" x14ac:dyDescent="0.3">
      <c r="M66" s="41"/>
      <c r="N66" s="42"/>
      <c r="O66" s="43"/>
    </row>
    <row r="67" spans="1:17" ht="15" customHeight="1" x14ac:dyDescent="0.3">
      <c r="A67" s="10" t="s">
        <v>40</v>
      </c>
      <c r="M67" s="41"/>
      <c r="N67" s="42"/>
      <c r="O67" s="43"/>
    </row>
    <row r="68" spans="1:17" x14ac:dyDescent="0.3">
      <c r="A68" s="89" t="s">
        <v>41</v>
      </c>
      <c r="B68" s="89"/>
      <c r="C68" s="89"/>
      <c r="D68" s="89"/>
      <c r="E68" s="89"/>
      <c r="F68" s="89"/>
      <c r="G68" s="89"/>
      <c r="H68" s="89"/>
      <c r="I68" s="89"/>
      <c r="J68" s="89"/>
      <c r="K68" s="89"/>
      <c r="L68" s="89"/>
      <c r="M68" s="89"/>
      <c r="N68" s="89"/>
      <c r="O68" s="89"/>
      <c r="P68" s="2"/>
      <c r="Q68" s="2"/>
    </row>
    <row r="69" spans="1:17" ht="15" customHeight="1" x14ac:dyDescent="0.3">
      <c r="A69" s="88" t="s">
        <v>42</v>
      </c>
      <c r="B69" s="88"/>
      <c r="C69" s="88"/>
      <c r="D69" s="88"/>
      <c r="E69" s="88"/>
      <c r="F69" s="88"/>
      <c r="G69" s="88"/>
      <c r="H69" s="88"/>
      <c r="I69" s="88"/>
      <c r="J69" s="88"/>
      <c r="K69" s="88"/>
      <c r="L69" s="88"/>
      <c r="M69" s="88"/>
      <c r="N69" s="88"/>
      <c r="O69" s="88"/>
      <c r="P69" s="40"/>
      <c r="Q69" s="40"/>
    </row>
    <row r="70" spans="1:17" x14ac:dyDescent="0.3">
      <c r="A70" s="87" t="s">
        <v>43</v>
      </c>
      <c r="B70" s="87"/>
      <c r="C70" s="87"/>
      <c r="D70" s="87"/>
      <c r="E70" s="87"/>
      <c r="F70" s="87"/>
      <c r="G70" s="87"/>
      <c r="H70" s="87"/>
      <c r="I70" s="87"/>
      <c r="J70" s="87"/>
      <c r="K70" s="87"/>
      <c r="L70" s="87"/>
      <c r="M70" s="87"/>
      <c r="N70" s="87"/>
      <c r="O70" s="87"/>
      <c r="P70" s="5"/>
      <c r="Q70" s="5"/>
    </row>
    <row r="71" spans="1:17" x14ac:dyDescent="0.3">
      <c r="A71" s="87" t="s">
        <v>44</v>
      </c>
      <c r="B71" s="87"/>
      <c r="C71" s="87"/>
      <c r="D71" s="87"/>
      <c r="E71" s="87"/>
      <c r="F71" s="87"/>
      <c r="G71" s="87"/>
      <c r="H71" s="87"/>
      <c r="I71" s="87"/>
      <c r="J71" s="87"/>
      <c r="K71" s="87"/>
      <c r="L71" s="87"/>
      <c r="M71" s="87"/>
      <c r="N71" s="87"/>
      <c r="O71" s="87"/>
      <c r="P71" s="5"/>
      <c r="Q71" s="5"/>
    </row>
    <row r="72" spans="1:17" x14ac:dyDescent="0.3">
      <c r="K72" s="2"/>
      <c r="L72" s="2"/>
      <c r="M72" s="2"/>
      <c r="N72" s="2"/>
    </row>
    <row r="114" spans="11:15" s="2" customFormat="1" x14ac:dyDescent="0.3">
      <c r="K114" s="4"/>
      <c r="L114" s="4"/>
      <c r="M114" s="4"/>
      <c r="N114" s="4"/>
      <c r="O114" s="4"/>
    </row>
    <row r="115" spans="11:15" s="2" customFormat="1" x14ac:dyDescent="0.3">
      <c r="K115" s="4"/>
      <c r="L115" s="4"/>
      <c r="M115" s="4"/>
      <c r="N115" s="4"/>
      <c r="O115" s="4"/>
    </row>
    <row r="116" spans="11:15" s="2" customFormat="1" x14ac:dyDescent="0.3">
      <c r="K116" s="4"/>
      <c r="L116" s="4"/>
      <c r="M116" s="4"/>
      <c r="N116" s="4"/>
      <c r="O116" s="4"/>
    </row>
    <row r="117" spans="11:15" s="2" customFormat="1" x14ac:dyDescent="0.3">
      <c r="K117" s="4"/>
      <c r="L117" s="4"/>
      <c r="M117" s="4"/>
      <c r="N117" s="4"/>
      <c r="O117" s="4"/>
    </row>
  </sheetData>
  <sheetProtection algorithmName="SHA-512" hashValue="1e4ASZ0g99ots8cQ+C1DLFnBO7mznBvbBm/R40hSmj1SCNR6rQ91Uuk14u2u00VqBH+S8h1s2wFFYk4MsYoQbw==" saltValue="PArkPlTwLxCqY7m1n0JJog==" spinCount="100000" sheet="1" selectLockedCells="1"/>
  <mergeCells count="35">
    <mergeCell ref="A71:O71"/>
    <mergeCell ref="A70:O70"/>
    <mergeCell ref="A69:O69"/>
    <mergeCell ref="A68:O68"/>
    <mergeCell ref="B64:C64"/>
    <mergeCell ref="A2:A5"/>
    <mergeCell ref="B2:M2"/>
    <mergeCell ref="N2:O2"/>
    <mergeCell ref="B3:M3"/>
    <mergeCell ref="N3:O3"/>
    <mergeCell ref="B4:M5"/>
    <mergeCell ref="N4:O4"/>
    <mergeCell ref="N5:O5"/>
    <mergeCell ref="M11:N11"/>
    <mergeCell ref="M9:N9"/>
    <mergeCell ref="K9:L9"/>
    <mergeCell ref="K11:L11"/>
    <mergeCell ref="F11:I11"/>
    <mergeCell ref="A53:K61"/>
    <mergeCell ref="F9:I9"/>
    <mergeCell ref="B63:C63"/>
    <mergeCell ref="A9:B11"/>
    <mergeCell ref="D9:E9"/>
    <mergeCell ref="D11:E11"/>
    <mergeCell ref="A52:K52"/>
    <mergeCell ref="L61:N61"/>
    <mergeCell ref="L60:N60"/>
    <mergeCell ref="L59:N59"/>
    <mergeCell ref="L58:N58"/>
    <mergeCell ref="L57:N57"/>
    <mergeCell ref="L56:N56"/>
    <mergeCell ref="L55:N55"/>
    <mergeCell ref="L54:N54"/>
    <mergeCell ref="L53:N53"/>
    <mergeCell ref="L52:N5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G14:G51</xm:sqref>
        </x14:dataValidation>
        <x14:dataValidation type="list" allowBlank="1" showInputMessage="1" showErrorMessage="1" xr:uid="{00000000-0002-0000-0000-000008000000}">
          <x14:formula1>
            <xm:f>Cálculos!$F$7:$F$8</xm:f>
          </x14:formula1>
          <xm:sqref>I14:I51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11</v>
      </c>
      <c r="D6" s="28" t="s">
        <v>45</v>
      </c>
      <c r="F6" s="31" t="s">
        <v>46</v>
      </c>
    </row>
    <row r="7" spans="2:6" x14ac:dyDescent="0.3">
      <c r="B7" s="2" t="s">
        <v>47</v>
      </c>
      <c r="D7" s="29">
        <v>0</v>
      </c>
      <c r="F7" s="32">
        <v>0.08</v>
      </c>
    </row>
    <row r="8" spans="2:6" x14ac:dyDescent="0.3">
      <c r="B8" s="2" t="s">
        <v>48</v>
      </c>
      <c r="D8" s="29">
        <v>0.05</v>
      </c>
      <c r="F8" s="33">
        <v>0</v>
      </c>
    </row>
    <row r="9" spans="2:6" x14ac:dyDescent="0.3">
      <c r="B9" s="2" t="s">
        <v>49</v>
      </c>
      <c r="D9" s="29">
        <v>0.19</v>
      </c>
    </row>
    <row r="10" spans="2:6" x14ac:dyDescent="0.3">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CTEI</cp:lastModifiedBy>
  <cp:revision/>
  <dcterms:created xsi:type="dcterms:W3CDTF">2017-04-28T13:22:52Z</dcterms:created>
  <dcterms:modified xsi:type="dcterms:W3CDTF">2024-04-25T00:22:53Z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