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50/DOCUMENTOS PUBLICADOS/"/>
    </mc:Choice>
  </mc:AlternateContent>
  <xr:revisionPtr revIDLastSave="66" documentId="8_{0922BB24-BE78-451E-8898-9CCE35CCEDFA}" xr6:coauthVersionLast="47" xr6:coauthVersionMax="47" xr10:uidLastSave="{A44F031F-2826-4EB4-B722-2EEDE47465BF}"/>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E25" i="1" l="1"/>
  <c r="F25" i="1"/>
  <c r="H25" i="1" s="1"/>
  <c r="J25" i="1"/>
  <c r="L25" i="1"/>
  <c r="N25" i="1"/>
  <c r="P25" i="1"/>
  <c r="E26" i="1"/>
  <c r="F26" i="1"/>
  <c r="H26" i="1" s="1"/>
  <c r="J26" i="1"/>
  <c r="L26" i="1"/>
  <c r="N26" i="1"/>
  <c r="P26" i="1"/>
  <c r="E27" i="1"/>
  <c r="F27" i="1"/>
  <c r="H27" i="1" s="1"/>
  <c r="J27" i="1"/>
  <c r="L27" i="1"/>
  <c r="N27" i="1"/>
  <c r="P27" i="1"/>
  <c r="E28" i="1"/>
  <c r="F28" i="1"/>
  <c r="H28" i="1" s="1"/>
  <c r="J28" i="1"/>
  <c r="L28" i="1"/>
  <c r="N28" i="1"/>
  <c r="P28" i="1"/>
  <c r="E29" i="1"/>
  <c r="F29" i="1"/>
  <c r="H29" i="1" s="1"/>
  <c r="J29" i="1"/>
  <c r="L29" i="1"/>
  <c r="N29" i="1"/>
  <c r="P29" i="1"/>
  <c r="E30" i="1"/>
  <c r="F30" i="1"/>
  <c r="H30" i="1" s="1"/>
  <c r="J30" i="1"/>
  <c r="L30" i="1"/>
  <c r="N30" i="1"/>
  <c r="P30" i="1"/>
  <c r="E31" i="1"/>
  <c r="F31" i="1"/>
  <c r="H31" i="1" s="1"/>
  <c r="J31" i="1"/>
  <c r="L31" i="1"/>
  <c r="N31" i="1"/>
  <c r="P31" i="1"/>
  <c r="E32" i="1"/>
  <c r="F32" i="1"/>
  <c r="H32" i="1" s="1"/>
  <c r="J32" i="1"/>
  <c r="L32" i="1"/>
  <c r="N32" i="1"/>
  <c r="P32" i="1"/>
  <c r="Q32" i="1"/>
  <c r="E33" i="1"/>
  <c r="F33" i="1"/>
  <c r="H33" i="1" s="1"/>
  <c r="J33" i="1"/>
  <c r="L33" i="1"/>
  <c r="N33" i="1"/>
  <c r="P33" i="1"/>
  <c r="E34" i="1"/>
  <c r="F34" i="1"/>
  <c r="H34" i="1" s="1"/>
  <c r="J34" i="1"/>
  <c r="L34" i="1"/>
  <c r="N34" i="1"/>
  <c r="P34" i="1"/>
  <c r="E35" i="1"/>
  <c r="F35" i="1"/>
  <c r="H35" i="1" s="1"/>
  <c r="J35" i="1"/>
  <c r="L35" i="1"/>
  <c r="N35" i="1"/>
  <c r="P35" i="1"/>
  <c r="E36" i="1"/>
  <c r="F36" i="1"/>
  <c r="H36" i="1"/>
  <c r="J36" i="1"/>
  <c r="L36" i="1"/>
  <c r="N36" i="1"/>
  <c r="P36" i="1"/>
  <c r="E37" i="1"/>
  <c r="F37" i="1"/>
  <c r="H37" i="1" s="1"/>
  <c r="J37" i="1"/>
  <c r="L37" i="1"/>
  <c r="N37" i="1"/>
  <c r="P37" i="1"/>
  <c r="E38" i="1"/>
  <c r="F38" i="1"/>
  <c r="H38" i="1" s="1"/>
  <c r="J38" i="1"/>
  <c r="L38" i="1"/>
  <c r="N38" i="1"/>
  <c r="P38" i="1"/>
  <c r="E39" i="1"/>
  <c r="F39" i="1"/>
  <c r="H39" i="1" s="1"/>
  <c r="J39" i="1"/>
  <c r="L39" i="1"/>
  <c r="N39" i="1"/>
  <c r="P39" i="1"/>
  <c r="E40" i="1"/>
  <c r="F40" i="1"/>
  <c r="H40" i="1" s="1"/>
  <c r="J40" i="1"/>
  <c r="L40" i="1"/>
  <c r="N40" i="1"/>
  <c r="P40" i="1"/>
  <c r="E41" i="1"/>
  <c r="F41" i="1"/>
  <c r="H41" i="1" s="1"/>
  <c r="J41" i="1"/>
  <c r="L41" i="1"/>
  <c r="N41" i="1"/>
  <c r="P41" i="1"/>
  <c r="E42" i="1"/>
  <c r="F42" i="1"/>
  <c r="H42" i="1" s="1"/>
  <c r="J42" i="1"/>
  <c r="L42" i="1"/>
  <c r="N42" i="1"/>
  <c r="P42" i="1"/>
  <c r="E43" i="1"/>
  <c r="F43" i="1"/>
  <c r="H43" i="1" s="1"/>
  <c r="J43" i="1"/>
  <c r="L43" i="1"/>
  <c r="N43" i="1"/>
  <c r="P43" i="1"/>
  <c r="E44" i="1"/>
  <c r="F44" i="1"/>
  <c r="H44" i="1" s="1"/>
  <c r="J44" i="1"/>
  <c r="L44" i="1"/>
  <c r="N44" i="1"/>
  <c r="P44" i="1"/>
  <c r="E45" i="1"/>
  <c r="F45" i="1"/>
  <c r="H45" i="1" s="1"/>
  <c r="J45" i="1"/>
  <c r="L45" i="1"/>
  <c r="N45" i="1"/>
  <c r="P45" i="1"/>
  <c r="E46" i="1"/>
  <c r="F46" i="1"/>
  <c r="H46" i="1" s="1"/>
  <c r="J46" i="1"/>
  <c r="L46" i="1"/>
  <c r="N46" i="1"/>
  <c r="P46" i="1"/>
  <c r="E47" i="1"/>
  <c r="F47" i="1"/>
  <c r="H47" i="1" s="1"/>
  <c r="J47" i="1"/>
  <c r="Q47" i="1" s="1"/>
  <c r="L47" i="1"/>
  <c r="N47" i="1"/>
  <c r="P47" i="1"/>
  <c r="E48" i="1"/>
  <c r="F48" i="1"/>
  <c r="H48" i="1" s="1"/>
  <c r="J48" i="1"/>
  <c r="L48" i="1"/>
  <c r="N48" i="1"/>
  <c r="P48" i="1"/>
  <c r="E49" i="1"/>
  <c r="F49" i="1"/>
  <c r="H49" i="1" s="1"/>
  <c r="J49" i="1"/>
  <c r="L49" i="1"/>
  <c r="N49" i="1"/>
  <c r="P49" i="1"/>
  <c r="E50" i="1"/>
  <c r="F50" i="1"/>
  <c r="H50" i="1" s="1"/>
  <c r="J50" i="1"/>
  <c r="L50" i="1"/>
  <c r="N50" i="1"/>
  <c r="P50" i="1"/>
  <c r="E51" i="1"/>
  <c r="F51" i="1"/>
  <c r="H51" i="1"/>
  <c r="J51" i="1"/>
  <c r="L51" i="1"/>
  <c r="N51" i="1"/>
  <c r="P51" i="1"/>
  <c r="E52" i="1"/>
  <c r="F52" i="1"/>
  <c r="H52" i="1" s="1"/>
  <c r="J52" i="1"/>
  <c r="L52" i="1"/>
  <c r="N52" i="1"/>
  <c r="P52" i="1"/>
  <c r="E53" i="1"/>
  <c r="F53" i="1"/>
  <c r="H53" i="1" s="1"/>
  <c r="J53" i="1"/>
  <c r="Q53" i="1" s="1"/>
  <c r="L53" i="1"/>
  <c r="N53" i="1"/>
  <c r="P53" i="1"/>
  <c r="E54" i="1"/>
  <c r="F54" i="1"/>
  <c r="H54" i="1"/>
  <c r="J54" i="1"/>
  <c r="L54" i="1"/>
  <c r="N54" i="1"/>
  <c r="P54" i="1"/>
  <c r="E55" i="1"/>
  <c r="F55" i="1"/>
  <c r="H55" i="1" s="1"/>
  <c r="J55" i="1"/>
  <c r="L55" i="1"/>
  <c r="N55" i="1"/>
  <c r="P55" i="1"/>
  <c r="E56" i="1"/>
  <c r="F56" i="1"/>
  <c r="H56" i="1" s="1"/>
  <c r="J56" i="1"/>
  <c r="L56" i="1"/>
  <c r="N56" i="1"/>
  <c r="P56" i="1"/>
  <c r="Q56" i="1"/>
  <c r="E57" i="1"/>
  <c r="F57" i="1"/>
  <c r="H57" i="1" s="1"/>
  <c r="J57" i="1"/>
  <c r="L57" i="1"/>
  <c r="N57" i="1"/>
  <c r="P57" i="1"/>
  <c r="E58" i="1"/>
  <c r="F58" i="1"/>
  <c r="H58" i="1" s="1"/>
  <c r="J58" i="1"/>
  <c r="L58" i="1"/>
  <c r="N58" i="1"/>
  <c r="P58" i="1"/>
  <c r="E59" i="1"/>
  <c r="F59" i="1"/>
  <c r="H59" i="1" s="1"/>
  <c r="J59" i="1"/>
  <c r="Q59" i="1" s="1"/>
  <c r="L59" i="1"/>
  <c r="N59" i="1"/>
  <c r="P59" i="1"/>
  <c r="Q46" i="1" l="1"/>
  <c r="Q44" i="1"/>
  <c r="Q38" i="1"/>
  <c r="Q50" i="1"/>
  <c r="Q42" i="1"/>
  <c r="Q41" i="1"/>
  <c r="Q39" i="1"/>
  <c r="Q35" i="1"/>
  <c r="Q31" i="1"/>
  <c r="Q29" i="1"/>
  <c r="Q27" i="1"/>
  <c r="Q36" i="1"/>
  <c r="Q49" i="1"/>
  <c r="Q58" i="1"/>
  <c r="Q54" i="1"/>
  <c r="Q30" i="1"/>
  <c r="Q51" i="1"/>
  <c r="Q45" i="1"/>
  <c r="Q34" i="1"/>
  <c r="Q43" i="1"/>
  <c r="Q28" i="1"/>
  <c r="Q55" i="1"/>
  <c r="Q48" i="1"/>
  <c r="Q52" i="1"/>
  <c r="Q37" i="1"/>
  <c r="Q57" i="1"/>
  <c r="Q33" i="1"/>
  <c r="Q40" i="1"/>
  <c r="Q26" i="1"/>
  <c r="Q25" i="1"/>
  <c r="E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<sst xmlns="http://schemas.openxmlformats.org/spreadsheetml/2006/main" count="81" uniqueCount="75">
  <si>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</si>
  <si>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</si>
  <si>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</si>
  <si>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</si>
  <si>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</si>
  <si>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</si>
  <si>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</si>
  <si>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</si>
  <si>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</si>
  <si>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</si>
  <si>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</si>
  <si>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</si>
  <si>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</si>
  <si>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</si>
  <si>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</si>
  <si>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</si>
  <si>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</si>
  <si>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</si>
  <si>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</si>
  <si>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</si>
  <si>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</si>
  <si>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</si>
  <si>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</si>
  <si>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</si>
  <si>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</si>
  <si>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</si>
  <si>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</si>
  <si>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</si>
  <si>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</si>
  <si>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</si>
  <si>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</si>
  <si>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</si>
  <si>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</si>
  <si>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</si>
  <si>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</si>
  <si>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</si>
  <si>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</si>
  <si>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</si>
  <si>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CARTULINA BRISTOL X 150 gms TAMAÑO OFICIO X 100 HOJAS</t>
  </si>
  <si>
    <t>PAPEL BOND 90 GRS, 60 CMS X 50 MTS ROLLO (ecológico color blanco) PLOTTER</t>
  </si>
  <si>
    <t>PAPEL BOND DE 75 GMS TAMAÑO CARTA RESMA  (ecológico color blanco)</t>
  </si>
  <si>
    <t>PAPEL BOND DE 75 GMS TAMAÑO OFICIO RESMA(ecológico color blanco)</t>
  </si>
  <si>
    <t>PAPEL KRAFT ROLLO 60 GRS X 220 MTS X 6 KGM</t>
  </si>
  <si>
    <t>PAPEL AUTOADHESIVO PLANO, EN ROLLO ANCHO 45 CM X 20 M, COLOR TRANSPARENTE CONTAC</t>
  </si>
  <si>
    <t>BANDERITAS PEQUEÑA X 8 UND X 20 HOJAS 8 C/U</t>
  </si>
  <si>
    <t>PEGANTE EN BARRA 21 GR</t>
  </si>
  <si>
    <t>PEGANTE INSTANTÁNEO 5 G</t>
  </si>
  <si>
    <t>PEGANTE LIQUIDO 250 GR</t>
  </si>
  <si>
    <t>CORRECTOR LIQUIDO 7 ML EN LAPIZ PUNTA METALICA</t>
  </si>
  <si>
    <t>BORRADOR RECTANGULAR  PARA LÁPIZ, TIPO NATA, TAMAÑO MEDIANO,</t>
  </si>
  <si>
    <t>TABLA LEGAJADORA DE ACRILICO CON GANCHO TAMAÑO OFICIO</t>
  </si>
  <si>
    <t>CINTA ADHESIVA TRANSPARENTE, 12 MM X 40 M</t>
  </si>
  <si>
    <t>CINTA ADHESIVA TRANSPARENTE, 24 MM X 50 M</t>
  </si>
  <si>
    <t>CINTA ADHESIVA TRANSPARENTE, 48 MM X 40 M</t>
  </si>
  <si>
    <t>CINTA DE ENMASCARAR 12 MM X40 M</t>
  </si>
  <si>
    <t>CINTA DE ENMASCARAR 36 MM X 40 M</t>
  </si>
  <si>
    <t>CINTA DE ENMASCARAR 48 MM X 50 M</t>
  </si>
  <si>
    <r>
      <rPr>
        <sz val="10"/>
        <rFont val="Arial"/>
        <family val="2"/>
      </rPr>
      <t>LÁPIZ PARA ESCRITURA, FABRICADO EN MADERA, HEXAGONAL CON
BORRADOR  HB N°2 mina negra</t>
    </r>
  </si>
  <si>
    <t>LAPIZ PARA ESCRITURA, FABRICADO EN MADERA, HEXAGONAL CON BORRADOR MINA ROJA</t>
  </si>
  <si>
    <t>MARCADOR PERMANENTE  DESECHABLE PUNTA BISELADA, GRUESO NEGRO UNIDAD</t>
  </si>
  <si>
    <t>MARCADOR PERMANENTE DELGADO FINO</t>
  </si>
  <si>
    <t>MARCADOR SECO PARA PIZARRA BLANCA, RECARGABLE, NO TOXICO 3 ANCHOS DE LÍNEA</t>
  </si>
  <si>
    <r>
      <rPr>
        <sz val="10"/>
        <rFont val="Arial"/>
        <family val="2"/>
      </rPr>
      <t>PLUMIGRAFO DE PLÁSTICO, TINTA COLOR NEGRO,PUNTA EXTRAFINA
Ancho de trazo aprox. 0.3 mm, TINTA A BASE DE AGUA</t>
    </r>
  </si>
  <si>
    <t>RESALTADOR DESECHABLE DE LARGA DURACIÓN- VERSÁTIL PUNTA BISELADA TRAZOS  5mm y 1mm.</t>
  </si>
  <si>
    <r>
      <rPr>
        <sz val="10"/>
        <rFont val="Arial"/>
        <family val="2"/>
      </rPr>
      <t>BOLIGRAFO DESECHABLE, PERMANENTE 1,0 MM PUNTA MEDIA COLOR
ROJO.</t>
    </r>
  </si>
  <si>
    <t>BOLIGRAFO DESECHABLE, PERMANENTE 1,0 MM PUNTA MEDIA COLOR NEGRO.</t>
  </si>
  <si>
    <t>GANCHO PARA COSEDORA REFERENCIA 26/6 CAJA X 5000 UNIDADES</t>
  </si>
  <si>
    <t>SACAGANCHOS PEQUEÑO GRAPA PAPEL TAMAÑO DE LOS BROCHES:23/23</t>
  </si>
  <si>
    <t>REPUESTOS BISTURI 18mm CAJA POR 10 UNIDADES</t>
  </si>
  <si>
    <t>COSEDORA PARA GRAPA 26/6 CAPACIDAD 20 HOJAS</t>
  </si>
  <si>
    <r>
      <rPr>
        <sz val="10"/>
        <rFont val="Arial"/>
        <family val="2"/>
      </rPr>
      <t>DISPENSADOR DE CINTA- MATERIALES: ACERO INOXIDABLE  CON FRENO AJUSTABLE: SÍ - ANCHO MÍNIMO DEL ROLLO SOPORTADO 25 MM- ANCHO
MÁXIMO DEL ROLLO SOPORTADO: - 50 MM</t>
    </r>
  </si>
  <si>
    <t>CORTADOR DE PAPEL ESTILO GUILLOTINA 12 "longitud de corte x 15" pulgadas de metal Base Trimmer</t>
  </si>
  <si>
    <t>MEMORIA USB DE 32 GB  - USB 3.0 METAL QUE SEA DE MARCA RECONOCIDA</t>
  </si>
  <si>
    <t>SACAPUNTAS ELÉCTRICO AUTOMÁTICO PARA ESCRITORIO MECANISMO DURADERO CON HOJA HELICOIDAL SS.</t>
  </si>
  <si>
    <t>CONTRATAR EL SUMINISTRO DE CONSUMIBLES MATERIALES DE PAPELERÍA Y ELEMENTOS OFICINA PARA SUPLIR LA NECESIDAD A LAS DIFERENTES DEPENDENCIAS UBICADAS EN LA SEDE FUSAGASUGÁ, EXTENSIÓN SOACHA Y OFICINA DE BOGOTÁ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</si>
</sst>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0"/>
      <name val="Arial"/>
      <family val="2"/>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11" fillId="0" borderId="18" xfId="0" applyFont="1" applyBorder="1" applyAlignment="1">
      <alignment horizontal="left" vertical="center" wrapText="1"/>
    </xf>
    <xf numFmtId="0" fontId="12" fillId="0" borderId="18" xfId="0" applyFont="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6"/>
  <sheetViews>
    <sheetView tabSelected="1" topLeftCell="B61" zoomScale="80" zoomScaleNormal="80" zoomScaleSheetLayoutView="98" workbookViewId="0">
      <selection activeCell="B14" sqref="B14:M16"/>
    </sheetView>
  </sheetViews>
  <sheetFormatPr baseColWidth="10" defaultColWidth="0" defaultRowHeight="0" customHeight="1" zeroHeight="1" x14ac:dyDescent="0.25"/>
  <cols>
    <col min="1" max="1" width="1.85546875" style="11" customWidth="1"/>
    <col min="2" max="2" width="12.28515625" style="2" customWidth="1"/>
    <col min="3" max="3" width="54.425781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5"/>
      <c r="C2" s="31" t="s">
        <v>0</v>
      </c>
      <c r="D2" s="31"/>
      <c r="E2" s="31"/>
      <c r="F2" s="31"/>
      <c r="G2" s="31"/>
      <c r="H2" s="31"/>
      <c r="I2" s="31"/>
      <c r="J2" s="31"/>
      <c r="K2" s="31"/>
      <c r="L2" s="31"/>
      <c r="M2" s="31"/>
      <c r="N2" s="31"/>
      <c r="O2" s="32"/>
      <c r="P2" s="29" t="s">
        <v>1</v>
      </c>
      <c r="Q2" s="30"/>
    </row>
    <row r="3" spans="2:17" s="2" customFormat="1" ht="15.75" customHeight="1" x14ac:dyDescent="0.2">
      <c r="B3" s="45"/>
      <c r="C3" s="31" t="s">
        <v>2</v>
      </c>
      <c r="D3" s="31"/>
      <c r="E3" s="31"/>
      <c r="F3" s="31"/>
      <c r="G3" s="31"/>
      <c r="H3" s="31"/>
      <c r="I3" s="31"/>
      <c r="J3" s="31"/>
      <c r="K3" s="31"/>
      <c r="L3" s="31"/>
      <c r="M3" s="31"/>
      <c r="N3" s="31"/>
      <c r="O3" s="32"/>
      <c r="P3" s="29" t="s">
        <v>3</v>
      </c>
      <c r="Q3" s="30"/>
    </row>
    <row r="4" spans="2:17" s="2" customFormat="1" ht="16.5" customHeight="1" x14ac:dyDescent="0.2">
      <c r="B4" s="45"/>
      <c r="C4" s="33" t="s">
        <v>4</v>
      </c>
      <c r="D4" s="33"/>
      <c r="E4" s="33"/>
      <c r="F4" s="33"/>
      <c r="G4" s="33"/>
      <c r="H4" s="33"/>
      <c r="I4" s="33"/>
      <c r="J4" s="33"/>
      <c r="K4" s="33"/>
      <c r="L4" s="33"/>
      <c r="M4" s="33"/>
      <c r="N4" s="33"/>
      <c r="O4" s="34"/>
      <c r="P4" s="29" t="s">
        <v>5</v>
      </c>
      <c r="Q4" s="30"/>
    </row>
    <row r="5" spans="2:17" s="2" customFormat="1" ht="15" customHeight="1" x14ac:dyDescent="0.2">
      <c r="B5" s="45"/>
      <c r="C5" s="35"/>
      <c r="D5" s="35"/>
      <c r="E5" s="35"/>
      <c r="F5" s="35"/>
      <c r="G5" s="35"/>
      <c r="H5" s="35"/>
      <c r="I5" s="35"/>
      <c r="J5" s="35"/>
      <c r="K5" s="35"/>
      <c r="L5" s="35"/>
      <c r="M5" s="35"/>
      <c r="N5" s="35"/>
      <c r="O5" s="36"/>
      <c r="P5" s="29" t="s">
        <v>6</v>
      </c>
      <c r="Q5" s="30"/>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6" t="s">
        <v>8</v>
      </c>
      <c r="C9" s="46"/>
      <c r="E9" s="4"/>
      <c r="F9" s="5"/>
      <c r="G9" s="6" t="s">
        <v>9</v>
      </c>
      <c r="H9" s="47"/>
      <c r="I9" s="47"/>
    </row>
    <row r="10" spans="2:17" s="2" customFormat="1" ht="36.6" customHeight="1" x14ac:dyDescent="0.2">
      <c r="B10" s="57"/>
      <c r="C10" s="57"/>
      <c r="E10" s="4"/>
      <c r="F10" s="5"/>
      <c r="G10" s="6" t="s">
        <v>10</v>
      </c>
      <c r="H10" s="48"/>
      <c r="I10" s="49"/>
    </row>
    <row r="11" spans="2:17" s="2" customFormat="1" ht="15" x14ac:dyDescent="0.25">
      <c r="B11" s="57"/>
      <c r="C11" s="57"/>
      <c r="E11" s="4"/>
      <c r="F11" s="5"/>
      <c r="G11" s="7"/>
    </row>
    <row r="12" spans="2:17" s="2" customFormat="1" ht="14.25" x14ac:dyDescent="0.2">
      <c r="E12" s="4"/>
      <c r="F12" s="5"/>
      <c r="G12" s="5"/>
    </row>
    <row r="13" spans="2:17" ht="15" x14ac:dyDescent="0.25">
      <c r="B13" s="3" t="s">
        <v>11</v>
      </c>
      <c r="E13" s="2"/>
      <c r="F13" s="2"/>
      <c r="G13" s="2"/>
    </row>
    <row r="14" spans="2:17" ht="15" x14ac:dyDescent="0.25">
      <c r="B14" s="55" t="s">
        <v>74</v>
      </c>
      <c r="C14" s="56"/>
      <c r="D14" s="56"/>
      <c r="E14" s="56"/>
      <c r="F14" s="56"/>
      <c r="G14" s="56"/>
      <c r="H14" s="56"/>
      <c r="I14" s="56"/>
      <c r="J14" s="56"/>
      <c r="K14" s="56"/>
      <c r="L14" s="56"/>
      <c r="M14" s="56"/>
    </row>
    <row r="15" spans="2:17" ht="15" x14ac:dyDescent="0.25">
      <c r="B15" s="56"/>
      <c r="C15" s="56"/>
      <c r="D15" s="56"/>
      <c r="E15" s="56"/>
      <c r="F15" s="56"/>
      <c r="G15" s="56"/>
      <c r="H15" s="56"/>
      <c r="I15" s="56"/>
      <c r="J15" s="56"/>
      <c r="K15" s="56"/>
      <c r="L15" s="56"/>
      <c r="M15" s="56"/>
    </row>
    <row r="16" spans="2:17" ht="15" x14ac:dyDescent="0.25">
      <c r="B16" s="56"/>
      <c r="C16" s="56"/>
      <c r="D16" s="56"/>
      <c r="E16" s="56"/>
      <c r="F16" s="56"/>
      <c r="G16" s="56"/>
      <c r="H16" s="56"/>
      <c r="I16" s="56"/>
      <c r="J16" s="56"/>
      <c r="K16" s="56"/>
      <c r="L16" s="56"/>
      <c r="M16" s="56"/>
    </row>
    <row r="17" spans="2:17" ht="15" x14ac:dyDescent="0.25"/>
    <row r="18" spans="2:17" ht="15" x14ac:dyDescent="0.25"/>
    <row r="19" spans="2:17" ht="15" x14ac:dyDescent="0.25"/>
    <row r="20" spans="2:17" ht="15.75" thickBot="1" x14ac:dyDescent="0.3"/>
    <row r="21" spans="2:17" ht="42.75" customHeight="1" thickBot="1" x14ac:dyDescent="0.3">
      <c r="B21" s="58" t="s">
        <v>12</v>
      </c>
      <c r="C21" s="59"/>
      <c r="D21" s="59"/>
      <c r="E21" s="59"/>
      <c r="F21" s="59"/>
      <c r="G21" s="59"/>
      <c r="H21" s="59"/>
      <c r="I21" s="52" t="s">
        <v>13</v>
      </c>
      <c r="J21" s="53"/>
      <c r="K21" s="53"/>
      <c r="L21" s="53"/>
      <c r="M21" s="53"/>
      <c r="N21" s="53"/>
      <c r="O21" s="53"/>
      <c r="P21" s="54"/>
      <c r="Q21" s="50" t="s">
        <v>14</v>
      </c>
    </row>
    <row r="22" spans="2:17" ht="21.75" customHeight="1" x14ac:dyDescent="0.25">
      <c r="B22" s="39" t="s">
        <v>15</v>
      </c>
      <c r="C22" s="37" t="s">
        <v>16</v>
      </c>
      <c r="D22" s="37" t="s">
        <v>17</v>
      </c>
      <c r="E22" s="41" t="s">
        <v>18</v>
      </c>
      <c r="F22" s="43" t="s">
        <v>19</v>
      </c>
      <c r="G22" s="43" t="s">
        <v>20</v>
      </c>
      <c r="H22" s="37" t="s">
        <v>21</v>
      </c>
      <c r="I22" s="51" t="s">
        <v>22</v>
      </c>
      <c r="J22" s="51"/>
      <c r="K22" s="51" t="s">
        <v>23</v>
      </c>
      <c r="L22" s="51"/>
      <c r="M22" s="51" t="s">
        <v>24</v>
      </c>
      <c r="N22" s="51"/>
      <c r="O22" s="51" t="s">
        <v>25</v>
      </c>
      <c r="P22" s="51"/>
      <c r="Q22" s="50"/>
    </row>
    <row r="23" spans="2:17" ht="67.150000000000006" customHeight="1" thickBot="1" x14ac:dyDescent="0.3">
      <c r="B23" s="40"/>
      <c r="C23" s="60"/>
      <c r="D23" s="38"/>
      <c r="E23" s="42"/>
      <c r="F23" s="44"/>
      <c r="G23" s="44"/>
      <c r="H23" s="38"/>
      <c r="I23" s="13" t="s">
        <v>26</v>
      </c>
      <c r="J23" s="14" t="s">
        <v>27</v>
      </c>
      <c r="K23" s="13" t="s">
        <v>26</v>
      </c>
      <c r="L23" s="14" t="s">
        <v>27</v>
      </c>
      <c r="M23" s="13" t="s">
        <v>26</v>
      </c>
      <c r="N23" s="14" t="s">
        <v>27</v>
      </c>
      <c r="O23" s="13" t="s">
        <v>26</v>
      </c>
      <c r="P23" s="14" t="s">
        <v>27</v>
      </c>
      <c r="Q23" s="50"/>
    </row>
    <row r="24" spans="2:17" ht="57.75" customHeight="1" x14ac:dyDescent="0.25">
      <c r="B24" s="15">
        <v>1</v>
      </c>
      <c r="C24" s="27" t="s">
        <v>38</v>
      </c>
      <c r="D24" s="8">
        <v>22849</v>
      </c>
      <c r="E24" s="16">
        <f>+IFERROR(G24/D24,"-")</f>
        <v>0.76677316293929709</v>
      </c>
      <c r="F24" s="17">
        <f>+D24*80%</f>
        <v>18279.2</v>
      </c>
      <c r="G24" s="18">
        <v>17520</v>
      </c>
      <c r="H24" s="19" t="str">
        <f>IF(G24&lt;F24," OFERTA CON PRECIO APARENTEMENTE BAJO","VALOR MINIMO ACEPTABLE")</f>
        <v xml:space="preserve"> OFERTA CON PRECIO APARENTEMENTE BAJO</v>
      </c>
      <c r="I24" s="20"/>
      <c r="J24" s="25">
        <f>+ROUND(G24*I24,0)</f>
        <v>0</v>
      </c>
      <c r="K24" s="20"/>
      <c r="L24" s="25">
        <f>+ROUND(G24*K24,0)</f>
        <v>0</v>
      </c>
      <c r="M24" s="20"/>
      <c r="N24" s="25">
        <f t="shared" ref="N24" si="0">+ROUND(G24*M24,0)</f>
        <v>0</v>
      </c>
      <c r="O24" s="20"/>
      <c r="P24" s="25">
        <f t="shared" ref="P24" si="1">+ROUND(G24*O24,0)</f>
        <v>0</v>
      </c>
      <c r="Q24" s="26">
        <f>ROUND(G24-J24-L24-N24-P24,0)</f>
        <v>17520</v>
      </c>
    </row>
    <row r="25" spans="2:17" ht="57.75" customHeight="1" x14ac:dyDescent="0.25">
      <c r="B25" s="15">
        <v>2</v>
      </c>
      <c r="C25" s="27" t="s">
        <v>39</v>
      </c>
      <c r="D25" s="8">
        <v>86564</v>
      </c>
      <c r="E25" s="16">
        <f t="shared" ref="E25:E59" si="2">+IFERROR(G25/D25,"-")</f>
        <v>0</v>
      </c>
      <c r="F25" s="17">
        <f t="shared" ref="F25:F59" si="3">+D25*80%</f>
        <v>69251.199999999997</v>
      </c>
      <c r="G25" s="18"/>
      <c r="H25" s="19" t="str">
        <f t="shared" ref="H25:H59" si="4">IF(G25&lt;F25," OFERTA CON PRECIO APARENTEMENTE BAJO","VALOR MINIMO ACEPTABLE")</f>
        <v xml:space="preserve"> OFERTA CON PRECIO APARENTEMENTE BAJO</v>
      </c>
      <c r="I25" s="20"/>
      <c r="J25" s="25">
        <f t="shared" ref="J25:J59" si="5">+ROUND(G25*I25,0)</f>
        <v>0</v>
      </c>
      <c r="K25" s="20"/>
      <c r="L25" s="25">
        <f t="shared" ref="L25:L59" si="6">+ROUND(G25*K25,0)</f>
        <v>0</v>
      </c>
      <c r="M25" s="20"/>
      <c r="N25" s="25">
        <f t="shared" ref="N25:N59" si="7">+ROUND(G25*M25,0)</f>
        <v>0</v>
      </c>
      <c r="O25" s="20"/>
      <c r="P25" s="25">
        <f t="shared" ref="P25:P59" si="8">+ROUND(G25*O25,0)</f>
        <v>0</v>
      </c>
      <c r="Q25" s="26">
        <f t="shared" ref="Q25:Q59" si="9">ROUND(G25-J25-L25-N25-P25,0)</f>
        <v>0</v>
      </c>
    </row>
    <row r="26" spans="2:17" ht="57.75" customHeight="1" x14ac:dyDescent="0.25">
      <c r="B26" s="15">
        <v>3</v>
      </c>
      <c r="C26" s="27" t="s">
        <v>40</v>
      </c>
      <c r="D26" s="8">
        <v>26116</v>
      </c>
      <c r="E26" s="16">
        <f t="shared" si="2"/>
        <v>0</v>
      </c>
      <c r="F26" s="17">
        <f t="shared" si="3"/>
        <v>20892.800000000003</v>
      </c>
      <c r="G26" s="18"/>
      <c r="H26" s="19" t="str">
        <f t="shared" si="4"/>
        <v xml:space="preserve"> OFERTA CON PRECIO APARENTEMENTE BAJO</v>
      </c>
      <c r="I26" s="20"/>
      <c r="J26" s="25">
        <f t="shared" si="5"/>
        <v>0</v>
      </c>
      <c r="K26" s="20"/>
      <c r="L26" s="25">
        <f t="shared" si="6"/>
        <v>0</v>
      </c>
      <c r="M26" s="20"/>
      <c r="N26" s="25">
        <f t="shared" si="7"/>
        <v>0</v>
      </c>
      <c r="O26" s="20"/>
      <c r="P26" s="25">
        <f t="shared" si="8"/>
        <v>0</v>
      </c>
      <c r="Q26" s="26">
        <f t="shared" si="9"/>
        <v>0</v>
      </c>
    </row>
    <row r="27" spans="2:17" ht="57.75" customHeight="1" x14ac:dyDescent="0.25">
      <c r="B27" s="15">
        <v>4</v>
      </c>
      <c r="C27" s="27" t="s">
        <v>41</v>
      </c>
      <c r="D27" s="8">
        <v>33434</v>
      </c>
      <c r="E27" s="16">
        <f t="shared" si="2"/>
        <v>0</v>
      </c>
      <c r="F27" s="17">
        <f t="shared" si="3"/>
        <v>26747.200000000001</v>
      </c>
      <c r="G27" s="18"/>
      <c r="H27" s="19" t="str">
        <f t="shared" si="4"/>
        <v xml:space="preserve"> OFERTA CON PRECIO APARENTEMENTE BAJO</v>
      </c>
      <c r="I27" s="20"/>
      <c r="J27" s="25">
        <f t="shared" si="5"/>
        <v>0</v>
      </c>
      <c r="K27" s="20"/>
      <c r="L27" s="25">
        <f t="shared" si="6"/>
        <v>0</v>
      </c>
      <c r="M27" s="20"/>
      <c r="N27" s="25">
        <f t="shared" si="7"/>
        <v>0</v>
      </c>
      <c r="O27" s="20"/>
      <c r="P27" s="25">
        <f t="shared" si="8"/>
        <v>0</v>
      </c>
      <c r="Q27" s="26">
        <f t="shared" si="9"/>
        <v>0</v>
      </c>
    </row>
    <row r="28" spans="2:17" ht="57.75" customHeight="1" x14ac:dyDescent="0.25">
      <c r="B28" s="15">
        <v>5</v>
      </c>
      <c r="C28" s="27" t="s">
        <v>42</v>
      </c>
      <c r="D28" s="8">
        <v>85264</v>
      </c>
      <c r="E28" s="16">
        <f t="shared" si="2"/>
        <v>0</v>
      </c>
      <c r="F28" s="17">
        <f t="shared" si="3"/>
        <v>68211.199999999997</v>
      </c>
      <c r="G28" s="18"/>
      <c r="H28" s="19" t="str">
        <f t="shared" si="4"/>
        <v xml:space="preserve"> OFERTA CON PRECIO APARENTEMENTE BAJO</v>
      </c>
      <c r="I28" s="20"/>
      <c r="J28" s="25">
        <f t="shared" si="5"/>
        <v>0</v>
      </c>
      <c r="K28" s="20"/>
      <c r="L28" s="25">
        <f t="shared" si="6"/>
        <v>0</v>
      </c>
      <c r="M28" s="20"/>
      <c r="N28" s="25">
        <f t="shared" si="7"/>
        <v>0</v>
      </c>
      <c r="O28" s="20"/>
      <c r="P28" s="25">
        <f t="shared" si="8"/>
        <v>0</v>
      </c>
      <c r="Q28" s="26">
        <f t="shared" si="9"/>
        <v>0</v>
      </c>
    </row>
    <row r="29" spans="2:17" ht="57.75" customHeight="1" x14ac:dyDescent="0.25">
      <c r="B29" s="15">
        <v>6</v>
      </c>
      <c r="C29" s="27" t="s">
        <v>43</v>
      </c>
      <c r="D29" s="8">
        <v>143067</v>
      </c>
      <c r="E29" s="16">
        <f t="shared" si="2"/>
        <v>0</v>
      </c>
      <c r="F29" s="17">
        <f t="shared" si="3"/>
        <v>114453.6</v>
      </c>
      <c r="G29" s="18"/>
      <c r="H29" s="19" t="str">
        <f t="shared" si="4"/>
        <v xml:space="preserve"> OFERTA CON PRECIO APARENTEMENTE BAJO</v>
      </c>
      <c r="I29" s="20"/>
      <c r="J29" s="25">
        <f t="shared" si="5"/>
        <v>0</v>
      </c>
      <c r="K29" s="20"/>
      <c r="L29" s="25">
        <f t="shared" si="6"/>
        <v>0</v>
      </c>
      <c r="M29" s="20"/>
      <c r="N29" s="25">
        <f t="shared" si="7"/>
        <v>0</v>
      </c>
      <c r="O29" s="20"/>
      <c r="P29" s="25">
        <f t="shared" si="8"/>
        <v>0</v>
      </c>
      <c r="Q29" s="26">
        <f t="shared" si="9"/>
        <v>0</v>
      </c>
    </row>
    <row r="30" spans="2:17" ht="57.75" customHeight="1" x14ac:dyDescent="0.25">
      <c r="B30" s="15">
        <v>7</v>
      </c>
      <c r="C30" s="27" t="s">
        <v>44</v>
      </c>
      <c r="D30" s="8">
        <v>4998</v>
      </c>
      <c r="E30" s="16">
        <f t="shared" si="2"/>
        <v>0</v>
      </c>
      <c r="F30" s="17">
        <f t="shared" si="3"/>
        <v>3998.4</v>
      </c>
      <c r="G30" s="18"/>
      <c r="H30" s="19" t="str">
        <f t="shared" si="4"/>
        <v xml:space="preserve"> OFERTA CON PRECIO APARENTEMENTE BAJO</v>
      </c>
      <c r="I30" s="20"/>
      <c r="J30" s="25">
        <f t="shared" si="5"/>
        <v>0</v>
      </c>
      <c r="K30" s="20"/>
      <c r="L30" s="25">
        <f t="shared" si="6"/>
        <v>0</v>
      </c>
      <c r="M30" s="20"/>
      <c r="N30" s="25">
        <f t="shared" si="7"/>
        <v>0</v>
      </c>
      <c r="O30" s="20"/>
      <c r="P30" s="25">
        <f t="shared" si="8"/>
        <v>0</v>
      </c>
      <c r="Q30" s="26">
        <f t="shared" si="9"/>
        <v>0</v>
      </c>
    </row>
    <row r="31" spans="2:17" ht="57.75" customHeight="1" x14ac:dyDescent="0.25">
      <c r="B31" s="15">
        <v>8</v>
      </c>
      <c r="C31" s="27" t="s">
        <v>45</v>
      </c>
      <c r="D31" s="8">
        <v>5436</v>
      </c>
      <c r="E31" s="16">
        <f t="shared" si="2"/>
        <v>0</v>
      </c>
      <c r="F31" s="17">
        <f t="shared" si="3"/>
        <v>4348.8</v>
      </c>
      <c r="G31" s="18"/>
      <c r="H31" s="19" t="str">
        <f t="shared" si="4"/>
        <v xml:space="preserve"> OFERTA CON PRECIO APARENTEMENTE BAJO</v>
      </c>
      <c r="I31" s="20"/>
      <c r="J31" s="25">
        <f t="shared" si="5"/>
        <v>0</v>
      </c>
      <c r="K31" s="20"/>
      <c r="L31" s="25">
        <f t="shared" si="6"/>
        <v>0</v>
      </c>
      <c r="M31" s="20"/>
      <c r="N31" s="25">
        <f t="shared" si="7"/>
        <v>0</v>
      </c>
      <c r="O31" s="20"/>
      <c r="P31" s="25">
        <f t="shared" si="8"/>
        <v>0</v>
      </c>
      <c r="Q31" s="26">
        <f t="shared" si="9"/>
        <v>0</v>
      </c>
    </row>
    <row r="32" spans="2:17" ht="57.75" customHeight="1" x14ac:dyDescent="0.25">
      <c r="B32" s="15">
        <v>9</v>
      </c>
      <c r="C32" s="27" t="s">
        <v>46</v>
      </c>
      <c r="D32" s="8">
        <v>9200</v>
      </c>
      <c r="E32" s="16">
        <f t="shared" si="2"/>
        <v>0</v>
      </c>
      <c r="F32" s="17">
        <f t="shared" si="3"/>
        <v>7360</v>
      </c>
      <c r="G32" s="18"/>
      <c r="H32" s="19" t="str">
        <f t="shared" si="4"/>
        <v xml:space="preserve"> OFERTA CON PRECIO APARENTEMENTE BAJO</v>
      </c>
      <c r="I32" s="20"/>
      <c r="J32" s="25">
        <f t="shared" si="5"/>
        <v>0</v>
      </c>
      <c r="K32" s="20"/>
      <c r="L32" s="25">
        <f t="shared" si="6"/>
        <v>0</v>
      </c>
      <c r="M32" s="20"/>
      <c r="N32" s="25">
        <f t="shared" si="7"/>
        <v>0</v>
      </c>
      <c r="O32" s="20"/>
      <c r="P32" s="25">
        <f t="shared" si="8"/>
        <v>0</v>
      </c>
      <c r="Q32" s="26">
        <f t="shared" si="9"/>
        <v>0</v>
      </c>
    </row>
    <row r="33" spans="2:17" ht="57.75" customHeight="1" x14ac:dyDescent="0.25">
      <c r="B33" s="15">
        <v>10</v>
      </c>
      <c r="C33" s="27" t="s">
        <v>47</v>
      </c>
      <c r="D33" s="8">
        <v>9325</v>
      </c>
      <c r="E33" s="16">
        <f t="shared" si="2"/>
        <v>0</v>
      </c>
      <c r="F33" s="17">
        <f t="shared" si="3"/>
        <v>7460</v>
      </c>
      <c r="G33" s="18"/>
      <c r="H33" s="19" t="str">
        <f t="shared" si="4"/>
        <v xml:space="preserve"> OFERTA CON PRECIO APARENTEMENTE BAJO</v>
      </c>
      <c r="I33" s="20"/>
      <c r="J33" s="25">
        <f t="shared" si="5"/>
        <v>0</v>
      </c>
      <c r="K33" s="20"/>
      <c r="L33" s="25">
        <f t="shared" si="6"/>
        <v>0</v>
      </c>
      <c r="M33" s="20"/>
      <c r="N33" s="25">
        <f t="shared" si="7"/>
        <v>0</v>
      </c>
      <c r="O33" s="20"/>
      <c r="P33" s="25">
        <f t="shared" si="8"/>
        <v>0</v>
      </c>
      <c r="Q33" s="26">
        <f t="shared" si="9"/>
        <v>0</v>
      </c>
    </row>
    <row r="34" spans="2:17" ht="57.75" customHeight="1" x14ac:dyDescent="0.25">
      <c r="B34" s="15">
        <v>11</v>
      </c>
      <c r="C34" s="27" t="s">
        <v>48</v>
      </c>
      <c r="D34" s="8">
        <v>4910</v>
      </c>
      <c r="E34" s="16">
        <f t="shared" si="2"/>
        <v>0</v>
      </c>
      <c r="F34" s="17">
        <f t="shared" si="3"/>
        <v>3928</v>
      </c>
      <c r="G34" s="18"/>
      <c r="H34" s="19" t="str">
        <f t="shared" si="4"/>
        <v xml:space="preserve"> OFERTA CON PRECIO APARENTEMENTE BAJO</v>
      </c>
      <c r="I34" s="20"/>
      <c r="J34" s="25">
        <f t="shared" si="5"/>
        <v>0</v>
      </c>
      <c r="K34" s="20"/>
      <c r="L34" s="25">
        <f t="shared" si="6"/>
        <v>0</v>
      </c>
      <c r="M34" s="20"/>
      <c r="N34" s="25">
        <f t="shared" si="7"/>
        <v>0</v>
      </c>
      <c r="O34" s="20"/>
      <c r="P34" s="25">
        <f t="shared" si="8"/>
        <v>0</v>
      </c>
      <c r="Q34" s="26">
        <f t="shared" si="9"/>
        <v>0</v>
      </c>
    </row>
    <row r="35" spans="2:17" ht="57.75" customHeight="1" x14ac:dyDescent="0.25">
      <c r="B35" s="15">
        <v>12</v>
      </c>
      <c r="C35" s="27" t="s">
        <v>49</v>
      </c>
      <c r="D35" s="8">
        <v>1129</v>
      </c>
      <c r="E35" s="16">
        <f t="shared" si="2"/>
        <v>0</v>
      </c>
      <c r="F35" s="17">
        <f t="shared" si="3"/>
        <v>903.2</v>
      </c>
      <c r="G35" s="18"/>
      <c r="H35" s="19" t="str">
        <f t="shared" si="4"/>
        <v xml:space="preserve"> OFERTA CON PRECIO APARENTEMENTE BAJO</v>
      </c>
      <c r="I35" s="20"/>
      <c r="J35" s="25">
        <f t="shared" si="5"/>
        <v>0</v>
      </c>
      <c r="K35" s="20"/>
      <c r="L35" s="25">
        <f t="shared" si="6"/>
        <v>0</v>
      </c>
      <c r="M35" s="20"/>
      <c r="N35" s="25">
        <f t="shared" si="7"/>
        <v>0</v>
      </c>
      <c r="O35" s="20"/>
      <c r="P35" s="25">
        <f t="shared" si="8"/>
        <v>0</v>
      </c>
      <c r="Q35" s="26">
        <f t="shared" si="9"/>
        <v>0</v>
      </c>
    </row>
    <row r="36" spans="2:17" ht="57.75" customHeight="1" x14ac:dyDescent="0.25">
      <c r="B36" s="15">
        <v>13</v>
      </c>
      <c r="C36" s="27" t="s">
        <v>50</v>
      </c>
      <c r="D36" s="8">
        <v>15770</v>
      </c>
      <c r="E36" s="16">
        <f t="shared" si="2"/>
        <v>0</v>
      </c>
      <c r="F36" s="17">
        <f t="shared" si="3"/>
        <v>12616</v>
      </c>
      <c r="G36" s="18"/>
      <c r="H36" s="19" t="str">
        <f t="shared" si="4"/>
        <v xml:space="preserve"> OFERTA CON PRECIO APARENTEMENTE BAJO</v>
      </c>
      <c r="I36" s="20"/>
      <c r="J36" s="25">
        <f t="shared" si="5"/>
        <v>0</v>
      </c>
      <c r="K36" s="20"/>
      <c r="L36" s="25">
        <f t="shared" si="6"/>
        <v>0</v>
      </c>
      <c r="M36" s="20"/>
      <c r="N36" s="25">
        <f t="shared" si="7"/>
        <v>0</v>
      </c>
      <c r="O36" s="20"/>
      <c r="P36" s="25">
        <f t="shared" si="8"/>
        <v>0</v>
      </c>
      <c r="Q36" s="26">
        <f t="shared" si="9"/>
        <v>0</v>
      </c>
    </row>
    <row r="37" spans="2:17" ht="57.75" customHeight="1" x14ac:dyDescent="0.25">
      <c r="B37" s="15">
        <v>14</v>
      </c>
      <c r="C37" s="27" t="s">
        <v>51</v>
      </c>
      <c r="D37" s="8">
        <v>3764</v>
      </c>
      <c r="E37" s="16">
        <f t="shared" si="2"/>
        <v>0</v>
      </c>
      <c r="F37" s="17">
        <f t="shared" si="3"/>
        <v>3011.2000000000003</v>
      </c>
      <c r="G37" s="18"/>
      <c r="H37" s="19" t="str">
        <f t="shared" si="4"/>
        <v xml:space="preserve"> OFERTA CON PRECIO APARENTEMENTE BAJO</v>
      </c>
      <c r="I37" s="20"/>
      <c r="J37" s="25">
        <f t="shared" si="5"/>
        <v>0</v>
      </c>
      <c r="K37" s="20"/>
      <c r="L37" s="25">
        <f t="shared" si="6"/>
        <v>0</v>
      </c>
      <c r="M37" s="20"/>
      <c r="N37" s="25">
        <f t="shared" si="7"/>
        <v>0</v>
      </c>
      <c r="O37" s="20"/>
      <c r="P37" s="25">
        <f t="shared" si="8"/>
        <v>0</v>
      </c>
      <c r="Q37" s="26">
        <f t="shared" si="9"/>
        <v>0</v>
      </c>
    </row>
    <row r="38" spans="2:17" ht="57.75" customHeight="1" x14ac:dyDescent="0.25">
      <c r="B38" s="15">
        <v>15</v>
      </c>
      <c r="C38" s="27" t="s">
        <v>52</v>
      </c>
      <c r="D38" s="8">
        <v>8275</v>
      </c>
      <c r="E38" s="16">
        <f t="shared" si="2"/>
        <v>0</v>
      </c>
      <c r="F38" s="17">
        <f t="shared" si="3"/>
        <v>6620</v>
      </c>
      <c r="G38" s="18"/>
      <c r="H38" s="19" t="str">
        <f t="shared" si="4"/>
        <v xml:space="preserve"> OFERTA CON PRECIO APARENTEMENTE BAJO</v>
      </c>
      <c r="I38" s="20"/>
      <c r="J38" s="25">
        <f t="shared" si="5"/>
        <v>0</v>
      </c>
      <c r="K38" s="20"/>
      <c r="L38" s="25">
        <f t="shared" si="6"/>
        <v>0</v>
      </c>
      <c r="M38" s="20"/>
      <c r="N38" s="25">
        <f t="shared" si="7"/>
        <v>0</v>
      </c>
      <c r="O38" s="20"/>
      <c r="P38" s="25">
        <f t="shared" si="8"/>
        <v>0</v>
      </c>
      <c r="Q38" s="26">
        <f t="shared" si="9"/>
        <v>0</v>
      </c>
    </row>
    <row r="39" spans="2:17" ht="57.75" customHeight="1" x14ac:dyDescent="0.25">
      <c r="B39" s="15">
        <v>16</v>
      </c>
      <c r="C39" s="27" t="s">
        <v>53</v>
      </c>
      <c r="D39" s="8">
        <v>7936</v>
      </c>
      <c r="E39" s="16">
        <f t="shared" si="2"/>
        <v>0</v>
      </c>
      <c r="F39" s="17">
        <f t="shared" si="3"/>
        <v>6348.8</v>
      </c>
      <c r="G39" s="18"/>
      <c r="H39" s="19" t="str">
        <f t="shared" si="4"/>
        <v xml:space="preserve"> OFERTA CON PRECIO APARENTEMENTE BAJO</v>
      </c>
      <c r="I39" s="20"/>
      <c r="J39" s="25">
        <f t="shared" si="5"/>
        <v>0</v>
      </c>
      <c r="K39" s="20"/>
      <c r="L39" s="25">
        <f t="shared" si="6"/>
        <v>0</v>
      </c>
      <c r="M39" s="20"/>
      <c r="N39" s="25">
        <f t="shared" si="7"/>
        <v>0</v>
      </c>
      <c r="O39" s="20"/>
      <c r="P39" s="25">
        <f t="shared" si="8"/>
        <v>0</v>
      </c>
      <c r="Q39" s="26">
        <f t="shared" si="9"/>
        <v>0</v>
      </c>
    </row>
    <row r="40" spans="2:17" ht="57.75" customHeight="1" x14ac:dyDescent="0.25">
      <c r="B40" s="15">
        <v>17</v>
      </c>
      <c r="C40" s="27" t="s">
        <v>54</v>
      </c>
      <c r="D40" s="8">
        <v>6267</v>
      </c>
      <c r="E40" s="16">
        <f t="shared" si="2"/>
        <v>0</v>
      </c>
      <c r="F40" s="17">
        <f t="shared" si="3"/>
        <v>5013.6000000000004</v>
      </c>
      <c r="G40" s="18"/>
      <c r="H40" s="19" t="str">
        <f t="shared" si="4"/>
        <v xml:space="preserve"> OFERTA CON PRECIO APARENTEMENTE BAJO</v>
      </c>
      <c r="I40" s="20"/>
      <c r="J40" s="25">
        <f t="shared" si="5"/>
        <v>0</v>
      </c>
      <c r="K40" s="20"/>
      <c r="L40" s="25">
        <f t="shared" si="6"/>
        <v>0</v>
      </c>
      <c r="M40" s="20"/>
      <c r="N40" s="25">
        <f t="shared" si="7"/>
        <v>0</v>
      </c>
      <c r="O40" s="20"/>
      <c r="P40" s="25">
        <f t="shared" si="8"/>
        <v>0</v>
      </c>
      <c r="Q40" s="26">
        <f t="shared" si="9"/>
        <v>0</v>
      </c>
    </row>
    <row r="41" spans="2:17" ht="57.75" customHeight="1" x14ac:dyDescent="0.25">
      <c r="B41" s="15">
        <v>18</v>
      </c>
      <c r="C41" s="27" t="s">
        <v>55</v>
      </c>
      <c r="D41" s="8">
        <v>16442</v>
      </c>
      <c r="E41" s="16">
        <f t="shared" si="2"/>
        <v>0</v>
      </c>
      <c r="F41" s="17">
        <f t="shared" si="3"/>
        <v>13153.6</v>
      </c>
      <c r="G41" s="18"/>
      <c r="H41" s="19" t="str">
        <f t="shared" si="4"/>
        <v xml:space="preserve"> OFERTA CON PRECIO APARENTEMENTE BAJO</v>
      </c>
      <c r="I41" s="20"/>
      <c r="J41" s="25">
        <f t="shared" si="5"/>
        <v>0</v>
      </c>
      <c r="K41" s="20"/>
      <c r="L41" s="25">
        <f t="shared" si="6"/>
        <v>0</v>
      </c>
      <c r="M41" s="20"/>
      <c r="N41" s="25">
        <f t="shared" si="7"/>
        <v>0</v>
      </c>
      <c r="O41" s="20"/>
      <c r="P41" s="25">
        <f t="shared" si="8"/>
        <v>0</v>
      </c>
      <c r="Q41" s="26">
        <f t="shared" si="9"/>
        <v>0</v>
      </c>
    </row>
    <row r="42" spans="2:17" ht="57.75" customHeight="1" x14ac:dyDescent="0.25">
      <c r="B42" s="15">
        <v>19</v>
      </c>
      <c r="C42" s="27" t="s">
        <v>56</v>
      </c>
      <c r="D42" s="8">
        <v>27782</v>
      </c>
      <c r="E42" s="16">
        <f t="shared" si="2"/>
        <v>0</v>
      </c>
      <c r="F42" s="17">
        <f t="shared" si="3"/>
        <v>22225.600000000002</v>
      </c>
      <c r="G42" s="18"/>
      <c r="H42" s="19" t="str">
        <f t="shared" si="4"/>
        <v xml:space="preserve"> OFERTA CON PRECIO APARENTEMENTE BAJO</v>
      </c>
      <c r="I42" s="20"/>
      <c r="J42" s="25">
        <f t="shared" si="5"/>
        <v>0</v>
      </c>
      <c r="K42" s="20"/>
      <c r="L42" s="25">
        <f t="shared" si="6"/>
        <v>0</v>
      </c>
      <c r="M42" s="20"/>
      <c r="N42" s="25">
        <f t="shared" si="7"/>
        <v>0</v>
      </c>
      <c r="O42" s="20"/>
      <c r="P42" s="25">
        <f t="shared" si="8"/>
        <v>0</v>
      </c>
      <c r="Q42" s="26">
        <f t="shared" si="9"/>
        <v>0</v>
      </c>
    </row>
    <row r="43" spans="2:17" ht="57.75" customHeight="1" x14ac:dyDescent="0.25">
      <c r="B43" s="15">
        <v>20</v>
      </c>
      <c r="C43" s="28" t="s">
        <v>57</v>
      </c>
      <c r="D43" s="8">
        <v>1087</v>
      </c>
      <c r="E43" s="16">
        <f t="shared" si="2"/>
        <v>0</v>
      </c>
      <c r="F43" s="17">
        <f t="shared" si="3"/>
        <v>869.6</v>
      </c>
      <c r="G43" s="18"/>
      <c r="H43" s="19" t="str">
        <f t="shared" si="4"/>
        <v xml:space="preserve"> OFERTA CON PRECIO APARENTEMENTE BAJO</v>
      </c>
      <c r="I43" s="20"/>
      <c r="J43" s="25">
        <f t="shared" si="5"/>
        <v>0</v>
      </c>
      <c r="K43" s="20"/>
      <c r="L43" s="25">
        <f t="shared" si="6"/>
        <v>0</v>
      </c>
      <c r="M43" s="20"/>
      <c r="N43" s="25">
        <f t="shared" si="7"/>
        <v>0</v>
      </c>
      <c r="O43" s="20"/>
      <c r="P43" s="25">
        <f t="shared" si="8"/>
        <v>0</v>
      </c>
      <c r="Q43" s="26">
        <f t="shared" si="9"/>
        <v>0</v>
      </c>
    </row>
    <row r="44" spans="2:17" ht="57.75" customHeight="1" x14ac:dyDescent="0.25">
      <c r="B44" s="15">
        <v>21</v>
      </c>
      <c r="C44" s="27" t="s">
        <v>58</v>
      </c>
      <c r="D44" s="8">
        <v>1156</v>
      </c>
      <c r="E44" s="16">
        <f t="shared" si="2"/>
        <v>0</v>
      </c>
      <c r="F44" s="17">
        <f t="shared" si="3"/>
        <v>924.80000000000007</v>
      </c>
      <c r="G44" s="18"/>
      <c r="H44" s="19" t="str">
        <f t="shared" si="4"/>
        <v xml:space="preserve"> OFERTA CON PRECIO APARENTEMENTE BAJO</v>
      </c>
      <c r="I44" s="20"/>
      <c r="J44" s="25">
        <f t="shared" si="5"/>
        <v>0</v>
      </c>
      <c r="K44" s="20"/>
      <c r="L44" s="25">
        <f t="shared" si="6"/>
        <v>0</v>
      </c>
      <c r="M44" s="20"/>
      <c r="N44" s="25">
        <f t="shared" si="7"/>
        <v>0</v>
      </c>
      <c r="O44" s="20"/>
      <c r="P44" s="25">
        <f t="shared" si="8"/>
        <v>0</v>
      </c>
      <c r="Q44" s="26">
        <f t="shared" si="9"/>
        <v>0</v>
      </c>
    </row>
    <row r="45" spans="2:17" ht="57.75" customHeight="1" x14ac:dyDescent="0.25">
      <c r="B45" s="15">
        <v>22</v>
      </c>
      <c r="C45" s="27" t="s">
        <v>59</v>
      </c>
      <c r="D45" s="8">
        <v>3374</v>
      </c>
      <c r="E45" s="16">
        <f t="shared" si="2"/>
        <v>0</v>
      </c>
      <c r="F45" s="17">
        <f t="shared" si="3"/>
        <v>2699.2000000000003</v>
      </c>
      <c r="G45" s="18"/>
      <c r="H45" s="19" t="str">
        <f t="shared" si="4"/>
        <v xml:space="preserve"> OFERTA CON PRECIO APARENTEMENTE BAJO</v>
      </c>
      <c r="I45" s="20"/>
      <c r="J45" s="25">
        <f t="shared" si="5"/>
        <v>0</v>
      </c>
      <c r="K45" s="20"/>
      <c r="L45" s="25">
        <f t="shared" si="6"/>
        <v>0</v>
      </c>
      <c r="M45" s="20"/>
      <c r="N45" s="25">
        <f t="shared" si="7"/>
        <v>0</v>
      </c>
      <c r="O45" s="20"/>
      <c r="P45" s="25">
        <f t="shared" si="8"/>
        <v>0</v>
      </c>
      <c r="Q45" s="26">
        <f t="shared" si="9"/>
        <v>0</v>
      </c>
    </row>
    <row r="46" spans="2:17" ht="57.75" customHeight="1" x14ac:dyDescent="0.25">
      <c r="B46" s="15">
        <v>23</v>
      </c>
      <c r="C46" s="27" t="s">
        <v>60</v>
      </c>
      <c r="D46" s="8">
        <v>4792</v>
      </c>
      <c r="E46" s="16">
        <f t="shared" si="2"/>
        <v>0</v>
      </c>
      <c r="F46" s="17">
        <f t="shared" si="3"/>
        <v>3833.6000000000004</v>
      </c>
      <c r="G46" s="18"/>
      <c r="H46" s="19" t="str">
        <f t="shared" si="4"/>
        <v xml:space="preserve"> OFERTA CON PRECIO APARENTEMENTE BAJO</v>
      </c>
      <c r="I46" s="20"/>
      <c r="J46" s="25">
        <f t="shared" si="5"/>
        <v>0</v>
      </c>
      <c r="K46" s="20"/>
      <c r="L46" s="25">
        <f t="shared" si="6"/>
        <v>0</v>
      </c>
      <c r="M46" s="20"/>
      <c r="N46" s="25">
        <f t="shared" si="7"/>
        <v>0</v>
      </c>
      <c r="O46" s="20"/>
      <c r="P46" s="25">
        <f t="shared" si="8"/>
        <v>0</v>
      </c>
      <c r="Q46" s="26">
        <f t="shared" si="9"/>
        <v>0</v>
      </c>
    </row>
    <row r="47" spans="2:17" ht="57.75" customHeight="1" x14ac:dyDescent="0.25">
      <c r="B47" s="15">
        <v>24</v>
      </c>
      <c r="C47" s="27" t="s">
        <v>61</v>
      </c>
      <c r="D47" s="8">
        <v>23792</v>
      </c>
      <c r="E47" s="16">
        <f t="shared" si="2"/>
        <v>0</v>
      </c>
      <c r="F47" s="17">
        <f t="shared" si="3"/>
        <v>19033.600000000002</v>
      </c>
      <c r="G47" s="18"/>
      <c r="H47" s="19" t="str">
        <f t="shared" si="4"/>
        <v xml:space="preserve"> OFERTA CON PRECIO APARENTEMENTE BAJO</v>
      </c>
      <c r="I47" s="20"/>
      <c r="J47" s="25">
        <f t="shared" si="5"/>
        <v>0</v>
      </c>
      <c r="K47" s="20"/>
      <c r="L47" s="25">
        <f t="shared" si="6"/>
        <v>0</v>
      </c>
      <c r="M47" s="20"/>
      <c r="N47" s="25">
        <f t="shared" si="7"/>
        <v>0</v>
      </c>
      <c r="O47" s="20"/>
      <c r="P47" s="25">
        <f t="shared" si="8"/>
        <v>0</v>
      </c>
      <c r="Q47" s="26">
        <f t="shared" si="9"/>
        <v>0</v>
      </c>
    </row>
    <row r="48" spans="2:17" ht="57.75" customHeight="1" x14ac:dyDescent="0.25">
      <c r="B48" s="15">
        <v>25</v>
      </c>
      <c r="C48" s="28" t="s">
        <v>62</v>
      </c>
      <c r="D48" s="8">
        <v>3522</v>
      </c>
      <c r="E48" s="16">
        <f t="shared" si="2"/>
        <v>0</v>
      </c>
      <c r="F48" s="17">
        <f t="shared" si="3"/>
        <v>2817.6000000000004</v>
      </c>
      <c r="G48" s="18"/>
      <c r="H48" s="19" t="str">
        <f t="shared" si="4"/>
        <v xml:space="preserve"> OFERTA CON PRECIO APARENTEMENTE BAJO</v>
      </c>
      <c r="I48" s="20"/>
      <c r="J48" s="25">
        <f t="shared" si="5"/>
        <v>0</v>
      </c>
      <c r="K48" s="20"/>
      <c r="L48" s="25">
        <f t="shared" si="6"/>
        <v>0</v>
      </c>
      <c r="M48" s="20"/>
      <c r="N48" s="25">
        <f t="shared" si="7"/>
        <v>0</v>
      </c>
      <c r="O48" s="20"/>
      <c r="P48" s="25">
        <f t="shared" si="8"/>
        <v>0</v>
      </c>
      <c r="Q48" s="26">
        <f t="shared" si="9"/>
        <v>0</v>
      </c>
    </row>
    <row r="49" spans="1:17" ht="57.75" customHeight="1" x14ac:dyDescent="0.25">
      <c r="B49" s="15">
        <v>26</v>
      </c>
      <c r="C49" s="27" t="s">
        <v>63</v>
      </c>
      <c r="D49" s="8">
        <v>2962</v>
      </c>
      <c r="E49" s="16">
        <f t="shared" si="2"/>
        <v>0</v>
      </c>
      <c r="F49" s="17">
        <f t="shared" si="3"/>
        <v>2369.6</v>
      </c>
      <c r="G49" s="18"/>
      <c r="H49" s="19" t="str">
        <f t="shared" si="4"/>
        <v xml:space="preserve"> OFERTA CON PRECIO APARENTEMENTE BAJO</v>
      </c>
      <c r="I49" s="20"/>
      <c r="J49" s="25">
        <f t="shared" si="5"/>
        <v>0</v>
      </c>
      <c r="K49" s="20"/>
      <c r="L49" s="25">
        <f t="shared" si="6"/>
        <v>0</v>
      </c>
      <c r="M49" s="20"/>
      <c r="N49" s="25">
        <f t="shared" si="7"/>
        <v>0</v>
      </c>
      <c r="O49" s="20"/>
      <c r="P49" s="25">
        <f t="shared" si="8"/>
        <v>0</v>
      </c>
      <c r="Q49" s="26">
        <f t="shared" si="9"/>
        <v>0</v>
      </c>
    </row>
    <row r="50" spans="1:17" ht="57.75" customHeight="1" x14ac:dyDescent="0.25">
      <c r="B50" s="15">
        <v>27</v>
      </c>
      <c r="C50" s="28" t="s">
        <v>64</v>
      </c>
      <c r="D50" s="8">
        <v>1397</v>
      </c>
      <c r="E50" s="16">
        <f t="shared" si="2"/>
        <v>0</v>
      </c>
      <c r="F50" s="17">
        <f t="shared" si="3"/>
        <v>1117.6000000000001</v>
      </c>
      <c r="G50" s="18"/>
      <c r="H50" s="19" t="str">
        <f t="shared" si="4"/>
        <v xml:space="preserve"> OFERTA CON PRECIO APARENTEMENTE BAJO</v>
      </c>
      <c r="I50" s="20"/>
      <c r="J50" s="25">
        <f t="shared" si="5"/>
        <v>0</v>
      </c>
      <c r="K50" s="20"/>
      <c r="L50" s="25">
        <f t="shared" si="6"/>
        <v>0</v>
      </c>
      <c r="M50" s="20"/>
      <c r="N50" s="25">
        <f t="shared" si="7"/>
        <v>0</v>
      </c>
      <c r="O50" s="20"/>
      <c r="P50" s="25">
        <f t="shared" si="8"/>
        <v>0</v>
      </c>
      <c r="Q50" s="26">
        <f t="shared" si="9"/>
        <v>0</v>
      </c>
    </row>
    <row r="51" spans="1:17" ht="57.75" customHeight="1" x14ac:dyDescent="0.25">
      <c r="B51" s="15">
        <v>28</v>
      </c>
      <c r="C51" s="27" t="s">
        <v>65</v>
      </c>
      <c r="D51" s="8">
        <v>1427</v>
      </c>
      <c r="E51" s="16">
        <f t="shared" si="2"/>
        <v>0</v>
      </c>
      <c r="F51" s="17">
        <f t="shared" si="3"/>
        <v>1141.6000000000001</v>
      </c>
      <c r="G51" s="18"/>
      <c r="H51" s="19" t="str">
        <f t="shared" si="4"/>
        <v xml:space="preserve"> OFERTA CON PRECIO APARENTEMENTE BAJO</v>
      </c>
      <c r="I51" s="20"/>
      <c r="J51" s="25">
        <f t="shared" si="5"/>
        <v>0</v>
      </c>
      <c r="K51" s="20"/>
      <c r="L51" s="25">
        <f t="shared" si="6"/>
        <v>0</v>
      </c>
      <c r="M51" s="20"/>
      <c r="N51" s="25">
        <f t="shared" si="7"/>
        <v>0</v>
      </c>
      <c r="O51" s="20"/>
      <c r="P51" s="25">
        <f t="shared" si="8"/>
        <v>0</v>
      </c>
      <c r="Q51" s="26">
        <f t="shared" si="9"/>
        <v>0</v>
      </c>
    </row>
    <row r="52" spans="1:17" ht="57.75" customHeight="1" x14ac:dyDescent="0.25">
      <c r="B52" s="15">
        <v>29</v>
      </c>
      <c r="C52" s="27" t="s">
        <v>66</v>
      </c>
      <c r="D52" s="8">
        <v>6012</v>
      </c>
      <c r="E52" s="16">
        <f t="shared" si="2"/>
        <v>0</v>
      </c>
      <c r="F52" s="17">
        <f t="shared" si="3"/>
        <v>4809.6000000000004</v>
      </c>
      <c r="G52" s="18"/>
      <c r="H52" s="19" t="str">
        <f t="shared" si="4"/>
        <v xml:space="preserve"> OFERTA CON PRECIO APARENTEMENTE BAJO</v>
      </c>
      <c r="I52" s="20"/>
      <c r="J52" s="25">
        <f t="shared" si="5"/>
        <v>0</v>
      </c>
      <c r="K52" s="20"/>
      <c r="L52" s="25">
        <f t="shared" si="6"/>
        <v>0</v>
      </c>
      <c r="M52" s="20"/>
      <c r="N52" s="25">
        <f t="shared" si="7"/>
        <v>0</v>
      </c>
      <c r="O52" s="20"/>
      <c r="P52" s="25">
        <f t="shared" si="8"/>
        <v>0</v>
      </c>
      <c r="Q52" s="26">
        <f t="shared" si="9"/>
        <v>0</v>
      </c>
    </row>
    <row r="53" spans="1:17" ht="57.75" customHeight="1" x14ac:dyDescent="0.25">
      <c r="B53" s="15">
        <v>30</v>
      </c>
      <c r="C53" s="27" t="s">
        <v>67</v>
      </c>
      <c r="D53" s="8">
        <v>3505</v>
      </c>
      <c r="E53" s="16">
        <f t="shared" si="2"/>
        <v>0</v>
      </c>
      <c r="F53" s="17">
        <f t="shared" si="3"/>
        <v>2804</v>
      </c>
      <c r="G53" s="18"/>
      <c r="H53" s="19" t="str">
        <f t="shared" si="4"/>
        <v xml:space="preserve"> OFERTA CON PRECIO APARENTEMENTE BAJO</v>
      </c>
      <c r="I53" s="20"/>
      <c r="J53" s="25">
        <f t="shared" si="5"/>
        <v>0</v>
      </c>
      <c r="K53" s="20"/>
      <c r="L53" s="25">
        <f t="shared" si="6"/>
        <v>0</v>
      </c>
      <c r="M53" s="20"/>
      <c r="N53" s="25">
        <f t="shared" si="7"/>
        <v>0</v>
      </c>
      <c r="O53" s="20"/>
      <c r="P53" s="25">
        <f t="shared" si="8"/>
        <v>0</v>
      </c>
      <c r="Q53" s="26">
        <f t="shared" si="9"/>
        <v>0</v>
      </c>
    </row>
    <row r="54" spans="1:17" ht="57.75" customHeight="1" x14ac:dyDescent="0.25">
      <c r="B54" s="15">
        <v>31</v>
      </c>
      <c r="C54" s="27" t="s">
        <v>68</v>
      </c>
      <c r="D54" s="8">
        <v>8171</v>
      </c>
      <c r="E54" s="16">
        <f t="shared" si="2"/>
        <v>0</v>
      </c>
      <c r="F54" s="17">
        <f t="shared" si="3"/>
        <v>6536.8</v>
      </c>
      <c r="G54" s="18"/>
      <c r="H54" s="19" t="str">
        <f t="shared" si="4"/>
        <v xml:space="preserve"> OFERTA CON PRECIO APARENTEMENTE BAJO</v>
      </c>
      <c r="I54" s="20"/>
      <c r="J54" s="25">
        <f t="shared" si="5"/>
        <v>0</v>
      </c>
      <c r="K54" s="20"/>
      <c r="L54" s="25">
        <f t="shared" si="6"/>
        <v>0</v>
      </c>
      <c r="M54" s="20"/>
      <c r="N54" s="25">
        <f t="shared" si="7"/>
        <v>0</v>
      </c>
      <c r="O54" s="20"/>
      <c r="P54" s="25">
        <f t="shared" si="8"/>
        <v>0</v>
      </c>
      <c r="Q54" s="26">
        <f t="shared" si="9"/>
        <v>0</v>
      </c>
    </row>
    <row r="55" spans="1:17" ht="57.75" customHeight="1" x14ac:dyDescent="0.25">
      <c r="B55" s="15">
        <v>32</v>
      </c>
      <c r="C55" s="27" t="s">
        <v>69</v>
      </c>
      <c r="D55" s="8">
        <v>23840</v>
      </c>
      <c r="E55" s="16">
        <f t="shared" si="2"/>
        <v>0</v>
      </c>
      <c r="F55" s="17">
        <f t="shared" si="3"/>
        <v>19072</v>
      </c>
      <c r="G55" s="18"/>
      <c r="H55" s="19" t="str">
        <f t="shared" si="4"/>
        <v xml:space="preserve"> OFERTA CON PRECIO APARENTEMENTE BAJO</v>
      </c>
      <c r="I55" s="20"/>
      <c r="J55" s="25">
        <f t="shared" si="5"/>
        <v>0</v>
      </c>
      <c r="K55" s="20"/>
      <c r="L55" s="25">
        <f t="shared" si="6"/>
        <v>0</v>
      </c>
      <c r="M55" s="20"/>
      <c r="N55" s="25">
        <f t="shared" si="7"/>
        <v>0</v>
      </c>
      <c r="O55" s="20"/>
      <c r="P55" s="25">
        <f t="shared" si="8"/>
        <v>0</v>
      </c>
      <c r="Q55" s="26">
        <f t="shared" si="9"/>
        <v>0</v>
      </c>
    </row>
    <row r="56" spans="1:17" ht="57.75" customHeight="1" x14ac:dyDescent="0.25">
      <c r="B56" s="15">
        <v>33</v>
      </c>
      <c r="C56" s="28" t="s">
        <v>70</v>
      </c>
      <c r="D56" s="8">
        <v>31781</v>
      </c>
      <c r="E56" s="16">
        <f t="shared" si="2"/>
        <v>0</v>
      </c>
      <c r="F56" s="17">
        <f t="shared" si="3"/>
        <v>25424.800000000003</v>
      </c>
      <c r="G56" s="18"/>
      <c r="H56" s="19" t="str">
        <f t="shared" si="4"/>
        <v xml:space="preserve"> OFERTA CON PRECIO APARENTEMENTE BAJO</v>
      </c>
      <c r="I56" s="20"/>
      <c r="J56" s="25">
        <f t="shared" si="5"/>
        <v>0</v>
      </c>
      <c r="K56" s="20"/>
      <c r="L56" s="25">
        <f t="shared" si="6"/>
        <v>0</v>
      </c>
      <c r="M56" s="20"/>
      <c r="N56" s="25">
        <f t="shared" si="7"/>
        <v>0</v>
      </c>
      <c r="O56" s="20"/>
      <c r="P56" s="25">
        <f t="shared" si="8"/>
        <v>0</v>
      </c>
      <c r="Q56" s="26">
        <f t="shared" si="9"/>
        <v>0</v>
      </c>
    </row>
    <row r="57" spans="1:17" ht="57.75" customHeight="1" x14ac:dyDescent="0.25">
      <c r="B57" s="15">
        <v>34</v>
      </c>
      <c r="C57" s="27" t="s">
        <v>71</v>
      </c>
      <c r="D57" s="8">
        <v>144171</v>
      </c>
      <c r="E57" s="16">
        <f t="shared" si="2"/>
        <v>0</v>
      </c>
      <c r="F57" s="17">
        <f t="shared" si="3"/>
        <v>115336.8</v>
      </c>
      <c r="G57" s="18"/>
      <c r="H57" s="19" t="str">
        <f t="shared" si="4"/>
        <v xml:space="preserve"> OFERTA CON PRECIO APARENTEMENTE BAJO</v>
      </c>
      <c r="I57" s="20"/>
      <c r="J57" s="25">
        <f t="shared" si="5"/>
        <v>0</v>
      </c>
      <c r="K57" s="20"/>
      <c r="L57" s="25">
        <f t="shared" si="6"/>
        <v>0</v>
      </c>
      <c r="M57" s="20"/>
      <c r="N57" s="25">
        <f t="shared" si="7"/>
        <v>0</v>
      </c>
      <c r="O57" s="20"/>
      <c r="P57" s="25">
        <f t="shared" si="8"/>
        <v>0</v>
      </c>
      <c r="Q57" s="26">
        <f t="shared" si="9"/>
        <v>0</v>
      </c>
    </row>
    <row r="58" spans="1:17" ht="57.75" customHeight="1" x14ac:dyDescent="0.25">
      <c r="B58" s="15">
        <v>35</v>
      </c>
      <c r="C58" s="27" t="s">
        <v>72</v>
      </c>
      <c r="D58" s="8">
        <v>44119</v>
      </c>
      <c r="E58" s="16">
        <f t="shared" si="2"/>
        <v>0</v>
      </c>
      <c r="F58" s="17">
        <f t="shared" si="3"/>
        <v>35295.200000000004</v>
      </c>
      <c r="G58" s="18"/>
      <c r="H58" s="19" t="str">
        <f t="shared" si="4"/>
        <v xml:space="preserve"> OFERTA CON PRECIO APARENTEMENTE BAJO</v>
      </c>
      <c r="I58" s="20"/>
      <c r="J58" s="25">
        <f t="shared" si="5"/>
        <v>0</v>
      </c>
      <c r="K58" s="20"/>
      <c r="L58" s="25">
        <f t="shared" si="6"/>
        <v>0</v>
      </c>
      <c r="M58" s="20"/>
      <c r="N58" s="25">
        <f t="shared" si="7"/>
        <v>0</v>
      </c>
      <c r="O58" s="20"/>
      <c r="P58" s="25">
        <f t="shared" si="8"/>
        <v>0</v>
      </c>
      <c r="Q58" s="26">
        <f t="shared" si="9"/>
        <v>0</v>
      </c>
    </row>
    <row r="59" spans="1:17" ht="57.75" customHeight="1" x14ac:dyDescent="0.25">
      <c r="B59" s="15">
        <v>36</v>
      </c>
      <c r="C59" s="27" t="s">
        <v>73</v>
      </c>
      <c r="D59" s="8">
        <v>225183</v>
      </c>
      <c r="E59" s="16">
        <f t="shared" si="2"/>
        <v>0</v>
      </c>
      <c r="F59" s="17">
        <f t="shared" si="3"/>
        <v>180146.40000000002</v>
      </c>
      <c r="G59" s="18"/>
      <c r="H59" s="19" t="str">
        <f t="shared" si="4"/>
        <v xml:space="preserve"> OFERTA CON PRECIO APARENTEMENTE BAJO</v>
      </c>
      <c r="I59" s="20"/>
      <c r="J59" s="25">
        <f t="shared" si="5"/>
        <v>0</v>
      </c>
      <c r="K59" s="20"/>
      <c r="L59" s="25">
        <f t="shared" si="6"/>
        <v>0</v>
      </c>
      <c r="M59" s="20"/>
      <c r="N59" s="25">
        <f t="shared" si="7"/>
        <v>0</v>
      </c>
      <c r="O59" s="20"/>
      <c r="P59" s="25">
        <f t="shared" si="8"/>
        <v>0</v>
      </c>
      <c r="Q59" s="26">
        <f t="shared" si="9"/>
        <v>0</v>
      </c>
    </row>
    <row r="60" spans="1:17" ht="15" x14ac:dyDescent="0.25"/>
    <row r="61" spans="1:17" ht="110.25" customHeight="1" x14ac:dyDescent="0.25">
      <c r="B61" s="65" t="s">
        <v>28</v>
      </c>
      <c r="C61" s="66"/>
      <c r="D61" s="66"/>
      <c r="E61" s="66"/>
      <c r="F61" s="66"/>
      <c r="G61" s="66"/>
      <c r="H61" s="66"/>
      <c r="I61" s="66"/>
      <c r="J61" s="66"/>
      <c r="K61" s="66"/>
      <c r="L61" s="66"/>
      <c r="M61" s="66"/>
      <c r="N61" s="66"/>
      <c r="O61" s="66"/>
      <c r="P61" s="66"/>
      <c r="Q61" s="67"/>
    </row>
    <row r="62" spans="1:17" s="68" customFormat="1" ht="75.75" customHeight="1" x14ac:dyDescent="0.25">
      <c r="A62" s="11"/>
      <c r="B62" s="68" t="s">
        <v>29</v>
      </c>
    </row>
    <row r="63" spans="1:17" ht="15" x14ac:dyDescent="0.25">
      <c r="B63" s="72"/>
      <c r="C63" s="72"/>
      <c r="D63" s="72"/>
      <c r="E63" s="72"/>
      <c r="F63" s="72"/>
      <c r="G63" s="72"/>
      <c r="H63" s="72"/>
      <c r="I63" s="10"/>
      <c r="J63" s="10"/>
      <c r="K63" s="10"/>
      <c r="L63" s="10"/>
      <c r="M63" s="10"/>
      <c r="N63" s="10"/>
      <c r="O63" s="10"/>
      <c r="P63" s="10"/>
      <c r="Q63" s="10"/>
    </row>
    <row r="64" spans="1:17" s="64" customFormat="1" ht="195.75" customHeight="1" x14ac:dyDescent="0.2">
      <c r="A64" s="2"/>
      <c r="B64" s="64" t="s">
        <v>30</v>
      </c>
    </row>
    <row r="65" spans="1:18" ht="15" x14ac:dyDescent="0.25">
      <c r="B65" s="21"/>
      <c r="C65" s="22"/>
      <c r="D65" s="22"/>
      <c r="E65" s="23"/>
      <c r="F65" s="24"/>
      <c r="G65" s="24"/>
      <c r="H65" s="22"/>
      <c r="I65" s="22"/>
      <c r="J65" s="22"/>
      <c r="K65" s="22"/>
      <c r="L65" s="22"/>
      <c r="M65" s="22"/>
      <c r="N65" s="22"/>
      <c r="O65" s="22"/>
      <c r="P65" s="22"/>
      <c r="Q65" s="22"/>
    </row>
    <row r="66" spans="1:18" s="2" customFormat="1" ht="45.6" customHeight="1" x14ac:dyDescent="0.25">
      <c r="A66" s="11"/>
      <c r="B66" s="69"/>
      <c r="C66" s="69"/>
      <c r="D66" s="69"/>
      <c r="E66" s="69"/>
      <c r="F66" s="22"/>
      <c r="G66" s="22"/>
      <c r="H66" s="70"/>
      <c r="I66" s="70"/>
      <c r="J66" s="70"/>
      <c r="K66" s="70"/>
      <c r="L66" s="70"/>
      <c r="M66" s="22"/>
    </row>
    <row r="67" spans="1:18" s="2" customFormat="1" ht="15" x14ac:dyDescent="0.25">
      <c r="A67" s="11"/>
      <c r="B67" s="69"/>
      <c r="C67" s="69"/>
      <c r="D67" s="69"/>
      <c r="E67" s="69"/>
      <c r="F67" s="22"/>
      <c r="G67" s="22"/>
      <c r="H67" s="70"/>
      <c r="I67" s="70"/>
      <c r="J67" s="70"/>
      <c r="K67" s="70"/>
      <c r="L67" s="70"/>
      <c r="M67" s="22"/>
    </row>
    <row r="68" spans="1:18" s="2" customFormat="1" ht="15" x14ac:dyDescent="0.25">
      <c r="A68" s="11"/>
      <c r="B68" s="69"/>
      <c r="C68" s="69"/>
      <c r="D68" s="69"/>
      <c r="E68" s="69"/>
      <c r="F68" s="22"/>
      <c r="G68" s="22"/>
      <c r="H68" s="70"/>
      <c r="I68" s="70"/>
      <c r="J68" s="70"/>
      <c r="K68" s="70"/>
      <c r="L68" s="70"/>
      <c r="M68" s="22"/>
    </row>
    <row r="69" spans="1:18" s="2" customFormat="1" ht="13.5" customHeight="1" x14ac:dyDescent="0.25">
      <c r="A69" s="11"/>
      <c r="B69" s="71" t="s">
        <v>31</v>
      </c>
      <c r="C69" s="71"/>
      <c r="D69" s="71"/>
      <c r="E69" s="71"/>
      <c r="H69" s="71" t="s">
        <v>32</v>
      </c>
      <c r="I69" s="71"/>
      <c r="J69" s="71"/>
      <c r="K69" s="71"/>
      <c r="L69" s="71"/>
    </row>
    <row r="70" spans="1:18" s="2" customFormat="1" ht="13.5" customHeight="1" x14ac:dyDescent="0.25">
      <c r="A70" s="11"/>
      <c r="B70" s="9"/>
      <c r="C70" s="9"/>
      <c r="D70" s="9"/>
      <c r="E70" s="9"/>
    </row>
    <row r="71" spans="1:18" s="2" customFormat="1" ht="15" x14ac:dyDescent="0.25">
      <c r="A71" s="11"/>
      <c r="B71" s="12" t="s">
        <v>33</v>
      </c>
    </row>
    <row r="72" spans="1:18" s="2" customFormat="1" ht="15" x14ac:dyDescent="0.25">
      <c r="A72" s="11"/>
      <c r="B72" s="61" t="s">
        <v>34</v>
      </c>
      <c r="C72" s="61"/>
      <c r="D72" s="61"/>
      <c r="E72" s="61"/>
      <c r="F72" s="61"/>
      <c r="G72" s="61"/>
      <c r="H72" s="61"/>
      <c r="I72" s="61"/>
      <c r="J72" s="61"/>
      <c r="K72" s="61"/>
      <c r="L72" s="61"/>
      <c r="M72" s="61"/>
      <c r="N72" s="61"/>
      <c r="O72" s="61"/>
      <c r="P72" s="61"/>
      <c r="Q72" s="61"/>
      <c r="R72" s="61"/>
    </row>
    <row r="73" spans="1:18" s="2" customFormat="1" ht="15" x14ac:dyDescent="0.25">
      <c r="A73" s="11"/>
      <c r="B73" s="62" t="s">
        <v>35</v>
      </c>
      <c r="C73" s="62"/>
      <c r="D73" s="62"/>
      <c r="E73" s="62"/>
      <c r="F73" s="62"/>
      <c r="G73" s="62"/>
      <c r="H73" s="62"/>
      <c r="I73" s="62"/>
      <c r="J73" s="62"/>
      <c r="K73" s="62"/>
      <c r="L73" s="62"/>
      <c r="M73" s="62"/>
      <c r="N73" s="62"/>
      <c r="O73" s="62"/>
      <c r="P73" s="62"/>
      <c r="Q73" s="62"/>
      <c r="R73" s="62"/>
    </row>
    <row r="74" spans="1:18" ht="15" customHeight="1" x14ac:dyDescent="0.25">
      <c r="B74" s="63" t="s">
        <v>36</v>
      </c>
      <c r="C74" s="63"/>
      <c r="D74" s="63"/>
      <c r="E74" s="63"/>
      <c r="F74" s="63"/>
      <c r="G74" s="63"/>
      <c r="H74" s="63"/>
      <c r="I74" s="63"/>
      <c r="J74" s="63"/>
      <c r="K74" s="63"/>
      <c r="L74" s="63"/>
      <c r="M74" s="63"/>
      <c r="N74" s="63"/>
      <c r="O74" s="63"/>
      <c r="P74" s="63"/>
      <c r="Q74" s="63"/>
      <c r="R74" s="63"/>
    </row>
    <row r="75" spans="1:18" ht="15" customHeight="1" x14ac:dyDescent="0.25">
      <c r="B75" s="63" t="s">
        <v>37</v>
      </c>
      <c r="C75" s="63"/>
      <c r="D75" s="63"/>
      <c r="E75" s="63"/>
      <c r="F75" s="63"/>
      <c r="G75" s="63"/>
      <c r="H75" s="63"/>
      <c r="I75" s="63"/>
      <c r="J75" s="63"/>
      <c r="K75" s="63"/>
      <c r="L75" s="63"/>
      <c r="M75" s="63"/>
      <c r="N75" s="63"/>
      <c r="O75" s="63"/>
      <c r="P75" s="63"/>
      <c r="Q75" s="63"/>
      <c r="R75" s="63"/>
    </row>
    <row r="76" spans="1:18" ht="15" customHeight="1" x14ac:dyDescent="0.25">
      <c r="E76" s="2"/>
      <c r="F76" s="2"/>
      <c r="G76" s="2"/>
      <c r="P76" s="11"/>
      <c r="Q76" s="11"/>
    </row>
  </sheetData>
  <sheetProtection insertHyperlinks="0" selectLockedCells="1"/>
  <mergeCells count="39">
    <mergeCell ref="B61:Q61"/>
    <mergeCell ref="B62:XFD62"/>
    <mergeCell ref="B66:E68"/>
    <mergeCell ref="H66:L68"/>
    <mergeCell ref="B69:E69"/>
    <mergeCell ref="H69:L69"/>
    <mergeCell ref="B63:H63"/>
    <mergeCell ref="B72:R72"/>
    <mergeCell ref="B73:R73"/>
    <mergeCell ref="B74:R74"/>
    <mergeCell ref="B75:R75"/>
    <mergeCell ref="B64:XFD64"/>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59">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5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59" xr:uid="{00000000-0002-0000-0000-000001000000}">
      <formula1>0</formula1>
      <formula2>100000000000</formula2>
    </dataValidation>
    <dataValidation type="whole" allowBlank="1" showInputMessage="1" showErrorMessage="1" sqref="G24:G59"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I24:I59 O24:O59 K24:K59 M24:M59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MAGDA TATIANA RIVEROS GONZALES</cp:lastModifiedBy>
  <cp:revision/>
  <dcterms:created xsi:type="dcterms:W3CDTF">2021-05-27T13:17:41Z</dcterms:created>
  <dcterms:modified xsi:type="dcterms:W3CDTF">2024-04-30T23:42:27Z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