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50/DOCUMENTOS PUBLICADOS/"/>
    </mc:Choice>
  </mc:AlternateContent>
  <xr:revisionPtr revIDLastSave="20" documentId="8_{229EB921-FFA2-4366-A2DF-6CEC8E78EC77}" xr6:coauthVersionLast="47" xr6:coauthVersionMax="47" xr10:uidLastSave="{40E2D924-8367-4CA2-B262-DE91B094D26B}"/>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 i="7" l="1"/>
  <c r="O54"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15" i="7"/>
  <c r="J15" i="7"/>
  <c r="L15" i="7"/>
  <c r="M15" i="7" s="1"/>
  <c r="O52" i="7"/>
  <c r="O51" i="7"/>
  <c r="L14" i="7"/>
  <c r="M14" i="7" s="1"/>
  <c r="J14" i="7"/>
  <c r="H14" i="7"/>
  <c r="M21" i="7" l="1"/>
  <c r="M22" i="7"/>
  <c r="O22" i="7" s="1"/>
  <c r="K30" i="7"/>
  <c r="K21" i="7"/>
  <c r="K47" i="7"/>
  <c r="K36" i="7"/>
  <c r="K19" i="7"/>
  <c r="M45" i="7"/>
  <c r="O45" i="7" s="1"/>
  <c r="N18" i="7"/>
  <c r="O18" i="7" s="1"/>
  <c r="K49" i="7"/>
  <c r="K45" i="7"/>
  <c r="K37" i="7"/>
  <c r="K24" i="7"/>
  <c r="K27" i="7"/>
  <c r="K35" i="7"/>
  <c r="K48" i="7"/>
  <c r="M37" i="7"/>
  <c r="O37" i="7" s="1"/>
  <c r="M34" i="7"/>
  <c r="O34" i="7" s="1"/>
  <c r="K31" i="7"/>
  <c r="N27" i="7"/>
  <c r="O27" i="7" s="1"/>
  <c r="N17" i="7"/>
  <c r="O17" i="7" s="1"/>
  <c r="K25" i="7"/>
  <c r="N49" i="7"/>
  <c r="O49" i="7" s="1"/>
  <c r="M29" i="7"/>
  <c r="O29" i="7" s="1"/>
  <c r="N26" i="7"/>
  <c r="O26" i="7" s="1"/>
  <c r="K20" i="7"/>
  <c r="N46" i="7"/>
  <c r="O46" i="7" s="1"/>
  <c r="N39" i="7"/>
  <c r="O39" i="7" s="1"/>
  <c r="K23" i="7"/>
  <c r="K43" i="7"/>
  <c r="K29" i="7"/>
  <c r="K26" i="7"/>
  <c r="M35" i="7"/>
  <c r="O35" i="7" s="1"/>
  <c r="N28" i="7"/>
  <c r="O28" i="7" s="1"/>
  <c r="K41" i="7"/>
  <c r="K38" i="7"/>
  <c r="K33" i="7"/>
  <c r="O21" i="7"/>
  <c r="K44" i="7"/>
  <c r="N40" i="7"/>
  <c r="O40" i="7" s="1"/>
  <c r="M23" i="7"/>
  <c r="O23" i="7" s="1"/>
  <c r="K18" i="7"/>
  <c r="K32" i="7"/>
  <c r="N25" i="7"/>
  <c r="O25" i="7" s="1"/>
  <c r="K40"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48" i="7"/>
  <c r="O48" i="7" s="1"/>
  <c r="N36" i="7"/>
  <c r="O36" i="7" s="1"/>
  <c r="N24" i="7"/>
  <c r="O24" i="7" s="1"/>
  <c r="N15" i="7"/>
  <c r="O15" i="7" s="1"/>
  <c r="O50" i="7"/>
  <c r="O53" i="7" s="1"/>
  <c r="K14" i="7"/>
  <c r="O56" i="7"/>
  <c r="O57" i="7"/>
  <c r="O58" i="7" s="1"/>
  <c r="N14" i="7"/>
  <c r="O14" i="7" s="1"/>
  <c r="O59" i="7" l="1"/>
</calcChain>
</file>

<file path=xl/sharedStrings.xml><?xml version="1.0" encoding="utf-8"?>
<sst xmlns="http://schemas.openxmlformats.org/spreadsheetml/2006/main" count="124" uniqueCount="90">
  <si>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</si>
  <si>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</si>
  <si>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</si>
  <si>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</si>
  <si>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</si>
  <si>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</si>
  <si>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</si>
  <si>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</si>
  <si>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</si>
  <si>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</si>
  <si>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</si>
  <si>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</si>
  <si>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</si>
  <si>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</si>
  <si>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</si>
  <si>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</si>
  <si>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</si>
  <si>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</si>
  <si>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</si>
  <si>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</si>
  <si>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</si>
  <si>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</si>
  <si>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</si>
  <si>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</si>
  <si>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</si>
  <si>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</si>
  <si>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</si>
  <si>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</si>
  <si>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</si>
  <si>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</si>
  <si>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</si>
  <si>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</si>
  <si>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</si>
  <si>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</si>
  <si>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</si>
  <si>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</si>
  <si>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</si>
  <si>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</si>
  <si>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</si>
  <si>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</si>
  <si>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</si>
  <si>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</si>
  <si>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</si>
  <si>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</si>
  <si>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</si>
  <si>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</si>
  <si>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</si>
  <si>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</si>
  <si>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</si>
  <si>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</si>
  <si>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CARTULINA BRISTOL X 150 gms TAMAÑO OFICIO X 100 HOJAS</t>
  </si>
  <si>
    <t>PAQUETE</t>
  </si>
  <si>
    <t>PAPEL BOND 90 GRS, 60 CMS X 50 MTS ROLLO (ecológico color blanco) PLOTTER</t>
  </si>
  <si>
    <t>ROLLO</t>
  </si>
  <si>
    <t>PAPEL BOND DE 75 GMS TAMAÑO CARTA RESMA  (ecológico color blanco)</t>
  </si>
  <si>
    <t>UNIDAD</t>
  </si>
  <si>
    <t>PAPEL BOND DE 75 GMS TAMAÑO OFICIO RESMA(ecológico color blanco)</t>
  </si>
  <si>
    <t>PAPEL KRAFT ROLLO 60 GRS X 220 MTS X 6 KGM</t>
  </si>
  <si>
    <t>PAPEL AUTOADHESIVO PLANO, EN ROLLO ANCHO 45 CM X 20 M, COLOR TRANSPARENTE CONTAC</t>
  </si>
  <si>
    <t>BANDERITAS PEQUEÑA X 8 UND X 20 HOJAS 8 C/U</t>
  </si>
  <si>
    <t>PEGANTE EN BARRA 21 GR</t>
  </si>
  <si>
    <t>PEGANTE INSTANTÁNEO 5 G</t>
  </si>
  <si>
    <t>PEGANTE LIQUIDO 250 GR</t>
  </si>
  <si>
    <t>CORRECTOR LIQUIDO 7 ML EN LAPIZ PUNTA METALICA</t>
  </si>
  <si>
    <t>BORRADOR RECTANGULAR  PARA LÁPIZ, TIPO NATA, TAMAÑO MEDIANO,</t>
  </si>
  <si>
    <t>TABLA LEGAJADORA DE ACRILICO CON GANCHO TAMAÑO OFICIO</t>
  </si>
  <si>
    <t>CINTA ADHESIVA TRANSPARENTE, 12 MM X 40 M</t>
  </si>
  <si>
    <t>CINTA ADHESIVA TRANSPARENTE, 24 MM X 50 M</t>
  </si>
  <si>
    <t>CINTA ADHESIVA TRANSPARENTE, 48 MM X 40 M</t>
  </si>
  <si>
    <t>CINTA DE ENMASCARAR 12 MM X40 M</t>
  </si>
  <si>
    <t>CINTA DE ENMASCARAR 36 MM X 40 M</t>
  </si>
  <si>
    <t>CINTA DE ENMASCARAR 48 MM X 50 M</t>
  </si>
  <si>
    <t>LAPIZ PARA ESCRITURA, FABRICADO EN MADERA, HEXAGONAL CON BORRADOR MINA ROJA</t>
  </si>
  <si>
    <t>MARCADOR PERMANENTE  DESECHABLE PUNTA BISELADA, GRUESO NEGRO UNIDAD</t>
  </si>
  <si>
    <t>MARCADOR PERMANENTE DELGADO FINO</t>
  </si>
  <si>
    <t>MARCADOR SECO PARA PIZARRA BLANCA, RECARGABLE, NO TOXICO 3 ANCHOS DE LÍNEA</t>
  </si>
  <si>
    <t>RESALTADOR DESECHABLE DE LARGA DURACIÓN- VERSÁTIL PUNTA BISELADA TRAZOS  5mm y 1mm.</t>
  </si>
  <si>
    <t>BOLIGRAFO DESECHABLE, PERMANENTE 1,0 MM PUNTA MEDIA COLOR NEGRO.</t>
  </si>
  <si>
    <t>GANCHO PARA COSEDORA REFERENCIA 26/6 CAJA X 5000 UNIDADES</t>
  </si>
  <si>
    <t>CAJA</t>
  </si>
  <si>
    <t>SACAGANCHOS PEQUEÑO GRAPA PAPEL TAMAÑO DE LOS BROCHES:23/23</t>
  </si>
  <si>
    <t>REPUESTOS BISTURI 18mm CAJA POR 10 UNIDADES</t>
  </si>
  <si>
    <t>COSEDORA PARA GRAPA 26/6 CAPACIDAD 20 HOJAS</t>
  </si>
  <si>
    <t>CORTADOR DE PAPEL ESTILO GUILLOTINA 12 "longitud de corte x 15" pulgadas de metal Base Trimmer</t>
  </si>
  <si>
    <t>MEMORIA USB DE 32 GB  - USB 3.0 METAL QUE SEA DE MARCA RECONOCIDA</t>
  </si>
  <si>
    <t>SACAPUNTAS ELÉCTRICO AUTOMÁTICO PARA ESCRITORIO MECANISMO DURADERO CON HOJA HELICOIDAL SS.</t>
  </si>
  <si>
    <r>
      <rPr>
        <sz val="10"/>
        <rFont val="Arial"/>
        <family val="2"/>
      </rPr>
      <t>LÁPIZ PARA ESCRITURA, FABRICADO EN MADERA, HEXAGONAL CON
BORRADOR  HB N°2 mina negra</t>
    </r>
  </si>
  <si>
    <r>
      <rPr>
        <sz val="10"/>
        <rFont val="Arial"/>
        <family val="2"/>
      </rPr>
      <t>PLUMIGRAFO DE PLÁSTICO, TINTA COLOR NEGRO,PUNTA EXTRAFINA
Ancho de trazo aprox. 0.3 mm, TINTA A BASE DE AGUA</t>
    </r>
  </si>
  <si>
    <r>
      <rPr>
        <sz val="10"/>
        <rFont val="Arial"/>
        <family val="2"/>
      </rPr>
      <t>BOLIGRAFO DESECHABLE, PERMANENTE 1,0 MM PUNTA MEDIA COLOR
ROJO.</t>
    </r>
  </si>
  <si>
    <r>
      <rPr>
        <sz val="10"/>
        <rFont val="Arial"/>
        <family val="2"/>
      </rPr>
      <t>DISPENSADOR DE CINTA- MATERIALES: ACERO INOXIDABLE  CON FRENO AJUSTABLE: SÍ - ANCHO MÍNIMO DEL ROLLO SOPORTADO 25 MM- ANCHO
MÁXIMO DEL ROLLO SOPORTADO: - 50 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</si>
</sst>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0"/>
      <color theme="1"/>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9" fillId="0" borderId="26" xfId="0" applyFont="1" applyBorder="1" applyAlignment="1">
      <alignment horizontal="left" vertical="center" wrapText="1"/>
    </xf>
    <xf numFmtId="0" fontId="9" fillId="0" borderId="26" xfId="0" applyFont="1" applyBorder="1" applyAlignment="1">
      <alignment horizontal="center" vertical="center" wrapText="1"/>
    </xf>
    <xf numFmtId="0" fontId="32" fillId="0" borderId="26" xfId="0" applyFont="1" applyBorder="1" applyAlignment="1">
      <alignment horizontal="left"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5"/>
  <sheetViews>
    <sheetView showGridLines="0" tabSelected="1"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2" customWidth="1"/>
    <col min="2" max="2" width="50.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7"/>
      <c r="B2" s="88" t="s">
        <v>0</v>
      </c>
      <c r="C2" s="88"/>
      <c r="D2" s="88"/>
      <c r="E2" s="88"/>
      <c r="F2" s="88"/>
      <c r="G2" s="88"/>
      <c r="H2" s="88"/>
      <c r="I2" s="88"/>
      <c r="J2" s="88"/>
      <c r="K2" s="88"/>
      <c r="L2" s="88"/>
      <c r="M2" s="88"/>
      <c r="N2" s="89" t="s">
        <v>1</v>
      </c>
      <c r="O2" s="89"/>
    </row>
    <row r="3" spans="1:15" ht="15.75" customHeight="1" x14ac:dyDescent="0.25">
      <c r="A3" s="87"/>
      <c r="B3" s="88" t="s">
        <v>2</v>
      </c>
      <c r="C3" s="88"/>
      <c r="D3" s="88"/>
      <c r="E3" s="88"/>
      <c r="F3" s="88"/>
      <c r="G3" s="88"/>
      <c r="H3" s="88"/>
      <c r="I3" s="88"/>
      <c r="J3" s="88"/>
      <c r="K3" s="88"/>
      <c r="L3" s="88"/>
      <c r="M3" s="88"/>
      <c r="N3" s="89" t="s">
        <v>3</v>
      </c>
      <c r="O3" s="89"/>
    </row>
    <row r="4" spans="1:15" ht="16.5" customHeight="1" x14ac:dyDescent="0.25">
      <c r="A4" s="87"/>
      <c r="B4" s="88" t="s">
        <v>4</v>
      </c>
      <c r="C4" s="88"/>
      <c r="D4" s="88"/>
      <c r="E4" s="88"/>
      <c r="F4" s="88"/>
      <c r="G4" s="88"/>
      <c r="H4" s="88"/>
      <c r="I4" s="88"/>
      <c r="J4" s="88"/>
      <c r="K4" s="88"/>
      <c r="L4" s="88"/>
      <c r="M4" s="88"/>
      <c r="N4" s="89" t="s">
        <v>5</v>
      </c>
      <c r="O4" s="89"/>
    </row>
    <row r="5" spans="1:15" ht="15" customHeight="1" x14ac:dyDescent="0.25">
      <c r="A5" s="87"/>
      <c r="B5" s="88"/>
      <c r="C5" s="88"/>
      <c r="D5" s="88"/>
      <c r="E5" s="88"/>
      <c r="F5" s="88"/>
      <c r="G5" s="88"/>
      <c r="H5" s="88"/>
      <c r="I5" s="88"/>
      <c r="J5" s="88"/>
      <c r="K5" s="88"/>
      <c r="L5" s="88"/>
      <c r="M5" s="88"/>
      <c r="N5" s="89" t="s">
        <v>6</v>
      </c>
      <c r="O5" s="89"/>
    </row>
    <row r="7" spans="1:15" x14ac:dyDescent="0.25">
      <c r="A7" s="5" t="s">
        <v>7</v>
      </c>
    </row>
    <row r="8" spans="1:15" ht="9.9499999999999993" customHeight="1" x14ac:dyDescent="0.25">
      <c r="A8" s="6"/>
    </row>
    <row r="9" spans="1:15" ht="30" customHeight="1" x14ac:dyDescent="0.25">
      <c r="A9" s="73" t="s">
        <v>8</v>
      </c>
      <c r="B9" s="74"/>
      <c r="D9" s="79" t="s">
        <v>9</v>
      </c>
      <c r="E9" s="80"/>
      <c r="F9" s="69"/>
      <c r="G9" s="70"/>
      <c r="H9" s="70"/>
      <c r="I9" s="71"/>
      <c r="K9" s="79" t="s">
        <v>10</v>
      </c>
      <c r="L9" s="80"/>
      <c r="M9" s="85"/>
      <c r="N9" s="86"/>
    </row>
    <row r="10" spans="1:15" ht="8.25" customHeight="1" x14ac:dyDescent="0.25">
      <c r="A10" s="75"/>
      <c r="B10" s="76"/>
      <c r="C10" s="7"/>
      <c r="E10" s="8"/>
      <c r="F10" s="8"/>
      <c r="M10" s="8"/>
      <c r="N10" s="2"/>
    </row>
    <row r="11" spans="1:15" ht="30" customHeight="1" x14ac:dyDescent="0.25">
      <c r="A11" s="77"/>
      <c r="B11" s="78"/>
      <c r="D11" s="79" t="s">
        <v>11</v>
      </c>
      <c r="E11" s="80"/>
      <c r="F11" s="69"/>
      <c r="G11" s="70"/>
      <c r="H11" s="70"/>
      <c r="I11" s="71"/>
      <c r="K11" s="79" t="s">
        <v>12</v>
      </c>
      <c r="L11" s="80"/>
      <c r="M11" s="83"/>
      <c r="N11" s="84"/>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13</v>
      </c>
      <c r="B13" s="24" t="s">
        <v>14</v>
      </c>
      <c r="C13" s="24" t="s">
        <v>15</v>
      </c>
      <c r="D13" s="24" t="s">
        <v>16</v>
      </c>
      <c r="E13" s="24" t="s">
        <v>17</v>
      </c>
      <c r="F13" s="25" t="s">
        <v>18</v>
      </c>
      <c r="G13" s="25" t="s">
        <v>19</v>
      </c>
      <c r="H13" s="25" t="s">
        <v>20</v>
      </c>
      <c r="I13" s="25" t="s">
        <v>21</v>
      </c>
      <c r="J13" s="25" t="s">
        <v>22</v>
      </c>
      <c r="K13" s="25" t="s">
        <v>23</v>
      </c>
      <c r="L13" s="25" t="s">
        <v>24</v>
      </c>
      <c r="M13" s="25" t="s">
        <v>25</v>
      </c>
      <c r="N13" s="25" t="s">
        <v>26</v>
      </c>
      <c r="O13" s="26" t="s">
        <v>27</v>
      </c>
    </row>
    <row r="14" spans="1:15" s="9" customFormat="1" ht="51" customHeight="1" x14ac:dyDescent="0.25">
      <c r="A14" s="27">
        <v>1</v>
      </c>
      <c r="B14" s="45" t="s">
        <v>50</v>
      </c>
      <c r="C14" s="13"/>
      <c r="D14" s="10">
        <v>1</v>
      </c>
      <c r="E14" s="46" t="s">
        <v>51</v>
      </c>
      <c r="F14" s="14"/>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x14ac:dyDescent="0.25">
      <c r="A15" s="27">
        <v>2</v>
      </c>
      <c r="B15" s="45" t="s">
        <v>52</v>
      </c>
      <c r="C15" s="13"/>
      <c r="D15" s="10">
        <v>1</v>
      </c>
      <c r="E15" s="46" t="s">
        <v>53</v>
      </c>
      <c r="F15" s="14"/>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51" customHeight="1" x14ac:dyDescent="0.25">
      <c r="A16" s="27">
        <v>3</v>
      </c>
      <c r="B16" s="45" t="s">
        <v>54</v>
      </c>
      <c r="C16" s="13"/>
      <c r="D16" s="10">
        <v>1</v>
      </c>
      <c r="E16" s="46" t="s">
        <v>55</v>
      </c>
      <c r="F16" s="14"/>
      <c r="G16" s="12"/>
      <c r="H16" s="1">
        <f t="shared" ref="H16:H49" si="13">+ROUND(F16*G16,0)</f>
        <v>0</v>
      </c>
      <c r="I16" s="12"/>
      <c r="J16" s="1">
        <f t="shared" ref="J16:J49" si="14">ROUND(F16*I16,0)</f>
        <v>0</v>
      </c>
      <c r="K16" s="1">
        <f t="shared" ref="K16:K49" si="15">ROUND(F16+H16+J16,0)</f>
        <v>0</v>
      </c>
      <c r="L16" s="1">
        <f t="shared" ref="L16:L49" si="16">ROUND(F16*D16,0)</f>
        <v>0</v>
      </c>
      <c r="M16" s="1">
        <f t="shared" ref="M16:M49" si="17">ROUND(L16*G16,0)</f>
        <v>0</v>
      </c>
      <c r="N16" s="1">
        <f t="shared" ref="N16:N49" si="18">ROUND(L16*I16,0)</f>
        <v>0</v>
      </c>
      <c r="O16" s="28">
        <f t="shared" ref="O16:O49" si="19">ROUND(L16+N16+M16,0)</f>
        <v>0</v>
      </c>
    </row>
    <row r="17" spans="1:15" s="9" customFormat="1" ht="51" customHeight="1" x14ac:dyDescent="0.25">
      <c r="A17" s="27">
        <v>4</v>
      </c>
      <c r="B17" s="45" t="s">
        <v>56</v>
      </c>
      <c r="C17" s="13"/>
      <c r="D17" s="10">
        <v>1</v>
      </c>
      <c r="E17" s="46" t="s">
        <v>55</v>
      </c>
      <c r="F17" s="14"/>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51" customHeight="1" x14ac:dyDescent="0.25">
      <c r="A18" s="27">
        <v>5</v>
      </c>
      <c r="B18" s="45" t="s">
        <v>57</v>
      </c>
      <c r="C18" s="13"/>
      <c r="D18" s="10">
        <v>1</v>
      </c>
      <c r="E18" s="46" t="s">
        <v>53</v>
      </c>
      <c r="F18" s="14"/>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51" customHeight="1" x14ac:dyDescent="0.25">
      <c r="A19" s="27">
        <v>6</v>
      </c>
      <c r="B19" s="45" t="s">
        <v>58</v>
      </c>
      <c r="C19" s="13"/>
      <c r="D19" s="10">
        <v>1</v>
      </c>
      <c r="E19" s="46" t="s">
        <v>53</v>
      </c>
      <c r="F19" s="14"/>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51" customHeight="1" x14ac:dyDescent="0.25">
      <c r="A20" s="27">
        <v>7</v>
      </c>
      <c r="B20" s="45" t="s">
        <v>59</v>
      </c>
      <c r="C20" s="13"/>
      <c r="D20" s="10">
        <v>1</v>
      </c>
      <c r="E20" s="46" t="s">
        <v>51</v>
      </c>
      <c r="F20" s="14"/>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51" customHeight="1" x14ac:dyDescent="0.25">
      <c r="A21" s="27">
        <v>8</v>
      </c>
      <c r="B21" s="45" t="s">
        <v>60</v>
      </c>
      <c r="C21" s="13"/>
      <c r="D21" s="10">
        <v>1</v>
      </c>
      <c r="E21" s="46" t="s">
        <v>55</v>
      </c>
      <c r="F21" s="14"/>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51" customHeight="1" x14ac:dyDescent="0.25">
      <c r="A22" s="27">
        <v>9</v>
      </c>
      <c r="B22" s="45" t="s">
        <v>61</v>
      </c>
      <c r="C22" s="13"/>
      <c r="D22" s="10">
        <v>1</v>
      </c>
      <c r="E22" s="46" t="s">
        <v>55</v>
      </c>
      <c r="F22" s="14"/>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51" customHeight="1" x14ac:dyDescent="0.25">
      <c r="A23" s="27">
        <v>10</v>
      </c>
      <c r="B23" s="45" t="s">
        <v>62</v>
      </c>
      <c r="C23" s="13"/>
      <c r="D23" s="10">
        <v>1</v>
      </c>
      <c r="E23" s="46" t="s">
        <v>55</v>
      </c>
      <c r="F23" s="14"/>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51" customHeight="1" x14ac:dyDescent="0.25">
      <c r="A24" s="27">
        <v>11</v>
      </c>
      <c r="B24" s="45" t="s">
        <v>63</v>
      </c>
      <c r="C24" s="13"/>
      <c r="D24" s="10">
        <v>1</v>
      </c>
      <c r="E24" s="46" t="s">
        <v>55</v>
      </c>
      <c r="F24" s="14"/>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51" customHeight="1" x14ac:dyDescent="0.25">
      <c r="A25" s="27">
        <v>12</v>
      </c>
      <c r="B25" s="45" t="s">
        <v>64</v>
      </c>
      <c r="C25" s="13"/>
      <c r="D25" s="10">
        <v>1</v>
      </c>
      <c r="E25" s="46" t="s">
        <v>55</v>
      </c>
      <c r="F25" s="14"/>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51" customHeight="1" x14ac:dyDescent="0.25">
      <c r="A26" s="27">
        <v>13</v>
      </c>
      <c r="B26" s="45" t="s">
        <v>65</v>
      </c>
      <c r="C26" s="13"/>
      <c r="D26" s="10">
        <v>1</v>
      </c>
      <c r="E26" s="46" t="s">
        <v>55</v>
      </c>
      <c r="F26" s="14"/>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51" customHeight="1" x14ac:dyDescent="0.25">
      <c r="A27" s="27">
        <v>14</v>
      </c>
      <c r="B27" s="45" t="s">
        <v>66</v>
      </c>
      <c r="C27" s="13"/>
      <c r="D27" s="10">
        <v>1</v>
      </c>
      <c r="E27" s="46" t="s">
        <v>55</v>
      </c>
      <c r="F27" s="14"/>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51" customHeight="1" x14ac:dyDescent="0.25">
      <c r="A28" s="27">
        <v>15</v>
      </c>
      <c r="B28" s="45" t="s">
        <v>67</v>
      </c>
      <c r="C28" s="13"/>
      <c r="D28" s="10">
        <v>1</v>
      </c>
      <c r="E28" s="46" t="s">
        <v>55</v>
      </c>
      <c r="F28" s="14"/>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51" customHeight="1" x14ac:dyDescent="0.25">
      <c r="A29" s="27">
        <v>16</v>
      </c>
      <c r="B29" s="45" t="s">
        <v>68</v>
      </c>
      <c r="C29" s="13"/>
      <c r="D29" s="10">
        <v>1</v>
      </c>
      <c r="E29" s="46" t="s">
        <v>55</v>
      </c>
      <c r="F29" s="14"/>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51" customHeight="1" x14ac:dyDescent="0.25">
      <c r="A30" s="27">
        <v>17</v>
      </c>
      <c r="B30" s="45" t="s">
        <v>69</v>
      </c>
      <c r="C30" s="13"/>
      <c r="D30" s="10">
        <v>1</v>
      </c>
      <c r="E30" s="46" t="s">
        <v>55</v>
      </c>
      <c r="F30" s="14"/>
      <c r="G30" s="12"/>
      <c r="H30" s="1">
        <f t="shared" si="13"/>
        <v>0</v>
      </c>
      <c r="I30" s="12"/>
      <c r="J30" s="1">
        <f t="shared" si="14"/>
        <v>0</v>
      </c>
      <c r="K30" s="1">
        <f t="shared" si="15"/>
        <v>0</v>
      </c>
      <c r="L30" s="1">
        <f t="shared" si="16"/>
        <v>0</v>
      </c>
      <c r="M30" s="1">
        <f t="shared" si="17"/>
        <v>0</v>
      </c>
      <c r="N30" s="1">
        <f t="shared" si="18"/>
        <v>0</v>
      </c>
      <c r="O30" s="28">
        <f t="shared" si="19"/>
        <v>0</v>
      </c>
    </row>
    <row r="31" spans="1:15" s="9" customFormat="1" ht="51" customHeight="1" x14ac:dyDescent="0.25">
      <c r="A31" s="27">
        <v>18</v>
      </c>
      <c r="B31" s="45" t="s">
        <v>70</v>
      </c>
      <c r="C31" s="13"/>
      <c r="D31" s="10">
        <v>1</v>
      </c>
      <c r="E31" s="46" t="s">
        <v>55</v>
      </c>
      <c r="F31" s="14"/>
      <c r="G31" s="12"/>
      <c r="H31" s="1">
        <f t="shared" si="13"/>
        <v>0</v>
      </c>
      <c r="I31" s="12"/>
      <c r="J31" s="1">
        <f t="shared" si="14"/>
        <v>0</v>
      </c>
      <c r="K31" s="1">
        <f t="shared" si="15"/>
        <v>0</v>
      </c>
      <c r="L31" s="1">
        <f t="shared" si="16"/>
        <v>0</v>
      </c>
      <c r="M31" s="1">
        <f t="shared" si="17"/>
        <v>0</v>
      </c>
      <c r="N31" s="1">
        <f t="shared" si="18"/>
        <v>0</v>
      </c>
      <c r="O31" s="28">
        <f t="shared" si="19"/>
        <v>0</v>
      </c>
    </row>
    <row r="32" spans="1:15" s="9" customFormat="1" ht="51" customHeight="1" x14ac:dyDescent="0.25">
      <c r="A32" s="27">
        <v>19</v>
      </c>
      <c r="B32" s="45" t="s">
        <v>71</v>
      </c>
      <c r="C32" s="13"/>
      <c r="D32" s="10">
        <v>1</v>
      </c>
      <c r="E32" s="46" t="s">
        <v>55</v>
      </c>
      <c r="F32" s="14"/>
      <c r="G32" s="12"/>
      <c r="H32" s="1">
        <f t="shared" si="13"/>
        <v>0</v>
      </c>
      <c r="I32" s="12"/>
      <c r="J32" s="1">
        <f t="shared" si="14"/>
        <v>0</v>
      </c>
      <c r="K32" s="1">
        <f t="shared" si="15"/>
        <v>0</v>
      </c>
      <c r="L32" s="1">
        <f t="shared" si="16"/>
        <v>0</v>
      </c>
      <c r="M32" s="1">
        <f t="shared" si="17"/>
        <v>0</v>
      </c>
      <c r="N32" s="1">
        <f t="shared" si="18"/>
        <v>0</v>
      </c>
      <c r="O32" s="28">
        <f t="shared" si="19"/>
        <v>0</v>
      </c>
    </row>
    <row r="33" spans="1:15" s="9" customFormat="1" ht="51" customHeight="1" x14ac:dyDescent="0.25">
      <c r="A33" s="27">
        <v>20</v>
      </c>
      <c r="B33" s="47" t="s">
        <v>86</v>
      </c>
      <c r="C33" s="13"/>
      <c r="D33" s="10">
        <v>1</v>
      </c>
      <c r="E33" s="46" t="s">
        <v>55</v>
      </c>
      <c r="F33" s="14"/>
      <c r="G33" s="12"/>
      <c r="H33" s="1">
        <f t="shared" si="13"/>
        <v>0</v>
      </c>
      <c r="I33" s="12"/>
      <c r="J33" s="1">
        <f t="shared" si="14"/>
        <v>0</v>
      </c>
      <c r="K33" s="1">
        <f t="shared" si="15"/>
        <v>0</v>
      </c>
      <c r="L33" s="1">
        <f t="shared" si="16"/>
        <v>0</v>
      </c>
      <c r="M33" s="1">
        <f t="shared" si="17"/>
        <v>0</v>
      </c>
      <c r="N33" s="1">
        <f t="shared" si="18"/>
        <v>0</v>
      </c>
      <c r="O33" s="28">
        <f t="shared" si="19"/>
        <v>0</v>
      </c>
    </row>
    <row r="34" spans="1:15" s="9" customFormat="1" ht="51" customHeight="1" x14ac:dyDescent="0.25">
      <c r="A34" s="27">
        <v>21</v>
      </c>
      <c r="B34" s="45" t="s">
        <v>72</v>
      </c>
      <c r="C34" s="13"/>
      <c r="D34" s="10">
        <v>1</v>
      </c>
      <c r="E34" s="46" t="s">
        <v>55</v>
      </c>
      <c r="F34" s="14"/>
      <c r="G34" s="12"/>
      <c r="H34" s="1">
        <f t="shared" si="13"/>
        <v>0</v>
      </c>
      <c r="I34" s="12"/>
      <c r="J34" s="1">
        <f t="shared" si="14"/>
        <v>0</v>
      </c>
      <c r="K34" s="1">
        <f t="shared" si="15"/>
        <v>0</v>
      </c>
      <c r="L34" s="1">
        <f t="shared" si="16"/>
        <v>0</v>
      </c>
      <c r="M34" s="1">
        <f t="shared" si="17"/>
        <v>0</v>
      </c>
      <c r="N34" s="1">
        <f t="shared" si="18"/>
        <v>0</v>
      </c>
      <c r="O34" s="28">
        <f t="shared" si="19"/>
        <v>0</v>
      </c>
    </row>
    <row r="35" spans="1:15" s="9" customFormat="1" ht="51" customHeight="1" x14ac:dyDescent="0.25">
      <c r="A35" s="27">
        <v>22</v>
      </c>
      <c r="B35" s="45" t="s">
        <v>73</v>
      </c>
      <c r="C35" s="13"/>
      <c r="D35" s="10">
        <v>1</v>
      </c>
      <c r="E35" s="46" t="s">
        <v>55</v>
      </c>
      <c r="F35" s="14"/>
      <c r="G35" s="12"/>
      <c r="H35" s="1">
        <f t="shared" si="13"/>
        <v>0</v>
      </c>
      <c r="I35" s="12"/>
      <c r="J35" s="1">
        <f t="shared" si="14"/>
        <v>0</v>
      </c>
      <c r="K35" s="1">
        <f t="shared" si="15"/>
        <v>0</v>
      </c>
      <c r="L35" s="1">
        <f t="shared" si="16"/>
        <v>0</v>
      </c>
      <c r="M35" s="1">
        <f t="shared" si="17"/>
        <v>0</v>
      </c>
      <c r="N35" s="1">
        <f t="shared" si="18"/>
        <v>0</v>
      </c>
      <c r="O35" s="28">
        <f t="shared" si="19"/>
        <v>0</v>
      </c>
    </row>
    <row r="36" spans="1:15" s="9" customFormat="1" ht="51" customHeight="1" x14ac:dyDescent="0.25">
      <c r="A36" s="27">
        <v>23</v>
      </c>
      <c r="B36" s="45" t="s">
        <v>74</v>
      </c>
      <c r="C36" s="13"/>
      <c r="D36" s="10">
        <v>1</v>
      </c>
      <c r="E36" s="46" t="s">
        <v>55</v>
      </c>
      <c r="F36" s="14"/>
      <c r="G36" s="12"/>
      <c r="H36" s="1">
        <f t="shared" si="13"/>
        <v>0</v>
      </c>
      <c r="I36" s="12"/>
      <c r="J36" s="1">
        <f t="shared" si="14"/>
        <v>0</v>
      </c>
      <c r="K36" s="1">
        <f t="shared" si="15"/>
        <v>0</v>
      </c>
      <c r="L36" s="1">
        <f t="shared" si="16"/>
        <v>0</v>
      </c>
      <c r="M36" s="1">
        <f t="shared" si="17"/>
        <v>0</v>
      </c>
      <c r="N36" s="1">
        <f t="shared" si="18"/>
        <v>0</v>
      </c>
      <c r="O36" s="28">
        <f t="shared" si="19"/>
        <v>0</v>
      </c>
    </row>
    <row r="37" spans="1:15" s="9" customFormat="1" ht="51" customHeight="1" x14ac:dyDescent="0.25">
      <c r="A37" s="27">
        <v>24</v>
      </c>
      <c r="B37" s="45" t="s">
        <v>75</v>
      </c>
      <c r="C37" s="13"/>
      <c r="D37" s="10">
        <v>1</v>
      </c>
      <c r="E37" s="46" t="s">
        <v>55</v>
      </c>
      <c r="F37" s="14"/>
      <c r="G37" s="12"/>
      <c r="H37" s="1">
        <f t="shared" si="13"/>
        <v>0</v>
      </c>
      <c r="I37" s="12"/>
      <c r="J37" s="1">
        <f t="shared" si="14"/>
        <v>0</v>
      </c>
      <c r="K37" s="1">
        <f t="shared" si="15"/>
        <v>0</v>
      </c>
      <c r="L37" s="1">
        <f t="shared" si="16"/>
        <v>0</v>
      </c>
      <c r="M37" s="1">
        <f t="shared" si="17"/>
        <v>0</v>
      </c>
      <c r="N37" s="1">
        <f t="shared" si="18"/>
        <v>0</v>
      </c>
      <c r="O37" s="28">
        <f t="shared" si="19"/>
        <v>0</v>
      </c>
    </row>
    <row r="38" spans="1:15" s="9" customFormat="1" ht="51" customHeight="1" x14ac:dyDescent="0.25">
      <c r="A38" s="27">
        <v>25</v>
      </c>
      <c r="B38" s="47" t="s">
        <v>87</v>
      </c>
      <c r="C38" s="13"/>
      <c r="D38" s="10">
        <v>1</v>
      </c>
      <c r="E38" s="46" t="s">
        <v>55</v>
      </c>
      <c r="F38" s="14"/>
      <c r="G38" s="12"/>
      <c r="H38" s="1">
        <f t="shared" si="13"/>
        <v>0</v>
      </c>
      <c r="I38" s="12"/>
      <c r="J38" s="1">
        <f t="shared" si="14"/>
        <v>0</v>
      </c>
      <c r="K38" s="1">
        <f t="shared" si="15"/>
        <v>0</v>
      </c>
      <c r="L38" s="1">
        <f t="shared" si="16"/>
        <v>0</v>
      </c>
      <c r="M38" s="1">
        <f t="shared" si="17"/>
        <v>0</v>
      </c>
      <c r="N38" s="1">
        <f t="shared" si="18"/>
        <v>0</v>
      </c>
      <c r="O38" s="28">
        <f t="shared" si="19"/>
        <v>0</v>
      </c>
    </row>
    <row r="39" spans="1:15" s="9" customFormat="1" ht="51" customHeight="1" x14ac:dyDescent="0.25">
      <c r="A39" s="27">
        <v>26</v>
      </c>
      <c r="B39" s="45" t="s">
        <v>76</v>
      </c>
      <c r="C39" s="13"/>
      <c r="D39" s="10">
        <v>1</v>
      </c>
      <c r="E39" s="46" t="s">
        <v>55</v>
      </c>
      <c r="F39" s="14"/>
      <c r="G39" s="12"/>
      <c r="H39" s="1">
        <f t="shared" si="13"/>
        <v>0</v>
      </c>
      <c r="I39" s="12"/>
      <c r="J39" s="1">
        <f t="shared" si="14"/>
        <v>0</v>
      </c>
      <c r="K39" s="1">
        <f t="shared" si="15"/>
        <v>0</v>
      </c>
      <c r="L39" s="1">
        <f t="shared" si="16"/>
        <v>0</v>
      </c>
      <c r="M39" s="1">
        <f t="shared" si="17"/>
        <v>0</v>
      </c>
      <c r="N39" s="1">
        <f t="shared" si="18"/>
        <v>0</v>
      </c>
      <c r="O39" s="28">
        <f t="shared" si="19"/>
        <v>0</v>
      </c>
    </row>
    <row r="40" spans="1:15" s="9" customFormat="1" ht="51" customHeight="1" x14ac:dyDescent="0.25">
      <c r="A40" s="27">
        <v>27</v>
      </c>
      <c r="B40" s="47" t="s">
        <v>88</v>
      </c>
      <c r="C40" s="13"/>
      <c r="D40" s="10">
        <v>1</v>
      </c>
      <c r="E40" s="46" t="s">
        <v>55</v>
      </c>
      <c r="F40" s="14"/>
      <c r="G40" s="12"/>
      <c r="H40" s="1">
        <f t="shared" si="13"/>
        <v>0</v>
      </c>
      <c r="I40" s="12"/>
      <c r="J40" s="1">
        <f t="shared" si="14"/>
        <v>0</v>
      </c>
      <c r="K40" s="1">
        <f t="shared" si="15"/>
        <v>0</v>
      </c>
      <c r="L40" s="1">
        <f t="shared" si="16"/>
        <v>0</v>
      </c>
      <c r="M40" s="1">
        <f t="shared" si="17"/>
        <v>0</v>
      </c>
      <c r="N40" s="1">
        <f t="shared" si="18"/>
        <v>0</v>
      </c>
      <c r="O40" s="28">
        <f t="shared" si="19"/>
        <v>0</v>
      </c>
    </row>
    <row r="41" spans="1:15" s="9" customFormat="1" ht="51" customHeight="1" x14ac:dyDescent="0.25">
      <c r="A41" s="27">
        <v>28</v>
      </c>
      <c r="B41" s="45" t="s">
        <v>77</v>
      </c>
      <c r="C41" s="13"/>
      <c r="D41" s="10">
        <v>1</v>
      </c>
      <c r="E41" s="46" t="s">
        <v>55</v>
      </c>
      <c r="F41" s="14"/>
      <c r="G41" s="12"/>
      <c r="H41" s="1">
        <f t="shared" si="13"/>
        <v>0</v>
      </c>
      <c r="I41" s="12"/>
      <c r="J41" s="1">
        <f t="shared" si="14"/>
        <v>0</v>
      </c>
      <c r="K41" s="1">
        <f t="shared" si="15"/>
        <v>0</v>
      </c>
      <c r="L41" s="1">
        <f t="shared" si="16"/>
        <v>0</v>
      </c>
      <c r="M41" s="1">
        <f t="shared" si="17"/>
        <v>0</v>
      </c>
      <c r="N41" s="1">
        <f t="shared" si="18"/>
        <v>0</v>
      </c>
      <c r="O41" s="28">
        <f t="shared" si="19"/>
        <v>0</v>
      </c>
    </row>
    <row r="42" spans="1:15" s="9" customFormat="1" ht="51" customHeight="1" x14ac:dyDescent="0.25">
      <c r="A42" s="27">
        <v>29</v>
      </c>
      <c r="B42" s="45" t="s">
        <v>78</v>
      </c>
      <c r="C42" s="13"/>
      <c r="D42" s="10">
        <v>1</v>
      </c>
      <c r="E42" s="46" t="s">
        <v>79</v>
      </c>
      <c r="F42" s="14"/>
      <c r="G42" s="12"/>
      <c r="H42" s="1">
        <f t="shared" si="13"/>
        <v>0</v>
      </c>
      <c r="I42" s="12"/>
      <c r="J42" s="1">
        <f t="shared" si="14"/>
        <v>0</v>
      </c>
      <c r="K42" s="1">
        <f t="shared" si="15"/>
        <v>0</v>
      </c>
      <c r="L42" s="1">
        <f t="shared" si="16"/>
        <v>0</v>
      </c>
      <c r="M42" s="1">
        <f t="shared" si="17"/>
        <v>0</v>
      </c>
      <c r="N42" s="1">
        <f t="shared" si="18"/>
        <v>0</v>
      </c>
      <c r="O42" s="28">
        <f t="shared" si="19"/>
        <v>0</v>
      </c>
    </row>
    <row r="43" spans="1:15" s="9" customFormat="1" ht="51" customHeight="1" x14ac:dyDescent="0.25">
      <c r="A43" s="27">
        <v>30</v>
      </c>
      <c r="B43" s="45" t="s">
        <v>80</v>
      </c>
      <c r="C43" s="13"/>
      <c r="D43" s="10">
        <v>1</v>
      </c>
      <c r="E43" s="46" t="s">
        <v>55</v>
      </c>
      <c r="F43" s="14"/>
      <c r="G43" s="12"/>
      <c r="H43" s="1">
        <f t="shared" si="13"/>
        <v>0</v>
      </c>
      <c r="I43" s="12"/>
      <c r="J43" s="1">
        <f t="shared" si="14"/>
        <v>0</v>
      </c>
      <c r="K43" s="1">
        <f t="shared" si="15"/>
        <v>0</v>
      </c>
      <c r="L43" s="1">
        <f t="shared" si="16"/>
        <v>0</v>
      </c>
      <c r="M43" s="1">
        <f t="shared" si="17"/>
        <v>0</v>
      </c>
      <c r="N43" s="1">
        <f t="shared" si="18"/>
        <v>0</v>
      </c>
      <c r="O43" s="28">
        <f t="shared" si="19"/>
        <v>0</v>
      </c>
    </row>
    <row r="44" spans="1:15" s="9" customFormat="1" ht="51" customHeight="1" x14ac:dyDescent="0.25">
      <c r="A44" s="27">
        <v>31</v>
      </c>
      <c r="B44" s="45" t="s">
        <v>81</v>
      </c>
      <c r="C44" s="13"/>
      <c r="D44" s="10">
        <v>1</v>
      </c>
      <c r="E44" s="46" t="s">
        <v>79</v>
      </c>
      <c r="F44" s="14"/>
      <c r="G44" s="12"/>
      <c r="H44" s="1">
        <f t="shared" si="13"/>
        <v>0</v>
      </c>
      <c r="I44" s="12"/>
      <c r="J44" s="1">
        <f t="shared" si="14"/>
        <v>0</v>
      </c>
      <c r="K44" s="1">
        <f t="shared" si="15"/>
        <v>0</v>
      </c>
      <c r="L44" s="1">
        <f t="shared" si="16"/>
        <v>0</v>
      </c>
      <c r="M44" s="1">
        <f t="shared" si="17"/>
        <v>0</v>
      </c>
      <c r="N44" s="1">
        <f t="shared" si="18"/>
        <v>0</v>
      </c>
      <c r="O44" s="28">
        <f t="shared" si="19"/>
        <v>0</v>
      </c>
    </row>
    <row r="45" spans="1:15" s="9" customFormat="1" ht="51" customHeight="1" x14ac:dyDescent="0.25">
      <c r="A45" s="27">
        <v>32</v>
      </c>
      <c r="B45" s="45" t="s">
        <v>82</v>
      </c>
      <c r="C45" s="13"/>
      <c r="D45" s="10">
        <v>1</v>
      </c>
      <c r="E45" s="46" t="s">
        <v>55</v>
      </c>
      <c r="F45" s="14"/>
      <c r="G45" s="12"/>
      <c r="H45" s="1">
        <f t="shared" si="13"/>
        <v>0</v>
      </c>
      <c r="I45" s="12"/>
      <c r="J45" s="1">
        <f t="shared" si="14"/>
        <v>0</v>
      </c>
      <c r="K45" s="1">
        <f t="shared" si="15"/>
        <v>0</v>
      </c>
      <c r="L45" s="1">
        <f t="shared" si="16"/>
        <v>0</v>
      </c>
      <c r="M45" s="1">
        <f t="shared" si="17"/>
        <v>0</v>
      </c>
      <c r="N45" s="1">
        <f t="shared" si="18"/>
        <v>0</v>
      </c>
      <c r="O45" s="28">
        <f t="shared" si="19"/>
        <v>0</v>
      </c>
    </row>
    <row r="46" spans="1:15" s="9" customFormat="1" ht="51" customHeight="1" x14ac:dyDescent="0.25">
      <c r="A46" s="27">
        <v>33</v>
      </c>
      <c r="B46" s="47" t="s">
        <v>89</v>
      </c>
      <c r="C46" s="13"/>
      <c r="D46" s="10">
        <v>1</v>
      </c>
      <c r="E46" s="46" t="s">
        <v>55</v>
      </c>
      <c r="F46" s="14"/>
      <c r="G46" s="12"/>
      <c r="H46" s="1">
        <f t="shared" si="13"/>
        <v>0</v>
      </c>
      <c r="I46" s="12"/>
      <c r="J46" s="1">
        <f t="shared" si="14"/>
        <v>0</v>
      </c>
      <c r="K46" s="1">
        <f t="shared" si="15"/>
        <v>0</v>
      </c>
      <c r="L46" s="1">
        <f t="shared" si="16"/>
        <v>0</v>
      </c>
      <c r="M46" s="1">
        <f t="shared" si="17"/>
        <v>0</v>
      </c>
      <c r="N46" s="1">
        <f t="shared" si="18"/>
        <v>0</v>
      </c>
      <c r="O46" s="28">
        <f t="shared" si="19"/>
        <v>0</v>
      </c>
    </row>
    <row r="47" spans="1:15" s="9" customFormat="1" ht="51" customHeight="1" x14ac:dyDescent="0.25">
      <c r="A47" s="27">
        <v>34</v>
      </c>
      <c r="B47" s="45" t="s">
        <v>83</v>
      </c>
      <c r="C47" s="13"/>
      <c r="D47" s="10">
        <v>1</v>
      </c>
      <c r="E47" s="46" t="s">
        <v>55</v>
      </c>
      <c r="F47" s="14"/>
      <c r="G47" s="12"/>
      <c r="H47" s="1">
        <f t="shared" si="13"/>
        <v>0</v>
      </c>
      <c r="I47" s="12"/>
      <c r="J47" s="1">
        <f t="shared" si="14"/>
        <v>0</v>
      </c>
      <c r="K47" s="1">
        <f t="shared" si="15"/>
        <v>0</v>
      </c>
      <c r="L47" s="1">
        <f t="shared" si="16"/>
        <v>0</v>
      </c>
      <c r="M47" s="1">
        <f t="shared" si="17"/>
        <v>0</v>
      </c>
      <c r="N47" s="1">
        <f t="shared" si="18"/>
        <v>0</v>
      </c>
      <c r="O47" s="28">
        <f t="shared" si="19"/>
        <v>0</v>
      </c>
    </row>
    <row r="48" spans="1:15" s="9" customFormat="1" ht="51" customHeight="1" x14ac:dyDescent="0.25">
      <c r="A48" s="27">
        <v>35</v>
      </c>
      <c r="B48" s="45" t="s">
        <v>84</v>
      </c>
      <c r="C48" s="13"/>
      <c r="D48" s="10">
        <v>1</v>
      </c>
      <c r="E48" s="46" t="s">
        <v>55</v>
      </c>
      <c r="F48" s="14"/>
      <c r="G48" s="12"/>
      <c r="H48" s="1">
        <f t="shared" si="13"/>
        <v>0</v>
      </c>
      <c r="I48" s="12"/>
      <c r="J48" s="1">
        <f t="shared" si="14"/>
        <v>0</v>
      </c>
      <c r="K48" s="1">
        <f t="shared" si="15"/>
        <v>0</v>
      </c>
      <c r="L48" s="1">
        <f t="shared" si="16"/>
        <v>0</v>
      </c>
      <c r="M48" s="1">
        <f t="shared" si="17"/>
        <v>0</v>
      </c>
      <c r="N48" s="1">
        <f t="shared" si="18"/>
        <v>0</v>
      </c>
      <c r="O48" s="28">
        <f t="shared" si="19"/>
        <v>0</v>
      </c>
    </row>
    <row r="49" spans="1:15" s="9" customFormat="1" ht="51" customHeight="1" thickBot="1" x14ac:dyDescent="0.3">
      <c r="A49" s="27">
        <v>36</v>
      </c>
      <c r="B49" s="45" t="s">
        <v>85</v>
      </c>
      <c r="C49" s="13"/>
      <c r="D49" s="10">
        <v>1</v>
      </c>
      <c r="E49" s="46" t="s">
        <v>55</v>
      </c>
      <c r="F49" s="14"/>
      <c r="G49" s="12"/>
      <c r="H49" s="1">
        <f t="shared" si="13"/>
        <v>0</v>
      </c>
      <c r="I49" s="12"/>
      <c r="J49" s="1">
        <f t="shared" si="14"/>
        <v>0</v>
      </c>
      <c r="K49" s="1">
        <f t="shared" si="15"/>
        <v>0</v>
      </c>
      <c r="L49" s="1">
        <f t="shared" si="16"/>
        <v>0</v>
      </c>
      <c r="M49" s="1">
        <f t="shared" si="17"/>
        <v>0</v>
      </c>
      <c r="N49" s="1">
        <f t="shared" si="18"/>
        <v>0</v>
      </c>
      <c r="O49" s="28">
        <f t="shared" si="19"/>
        <v>0</v>
      </c>
    </row>
    <row r="50" spans="1:15" s="9" customFormat="1" ht="42" customHeight="1" thickBot="1" x14ac:dyDescent="0.3">
      <c r="A50" s="81" t="s">
        <v>28</v>
      </c>
      <c r="B50" s="82"/>
      <c r="C50" s="82"/>
      <c r="D50" s="82"/>
      <c r="E50" s="82"/>
      <c r="F50" s="82"/>
      <c r="G50" s="82"/>
      <c r="H50" s="82"/>
      <c r="I50" s="82"/>
      <c r="J50" s="82"/>
      <c r="K50" s="82"/>
      <c r="L50" s="54" t="s">
        <v>29</v>
      </c>
      <c r="M50" s="55"/>
      <c r="N50" s="55"/>
      <c r="O50" s="36">
        <f>SUMIF(G:G,0%,L:L)+SUMIF(G:G,"",L:L)</f>
        <v>0</v>
      </c>
    </row>
    <row r="51" spans="1:15" s="9" customFormat="1" ht="39" customHeight="1" x14ac:dyDescent="0.25">
      <c r="A51" s="60" t="s">
        <v>30</v>
      </c>
      <c r="B51" s="61"/>
      <c r="C51" s="61"/>
      <c r="D51" s="61"/>
      <c r="E51" s="61"/>
      <c r="F51" s="61"/>
      <c r="G51" s="61"/>
      <c r="H51" s="61"/>
      <c r="I51" s="61"/>
      <c r="J51" s="61"/>
      <c r="K51" s="62"/>
      <c r="L51" s="52" t="s">
        <v>31</v>
      </c>
      <c r="M51" s="53"/>
      <c r="N51" s="53"/>
      <c r="O51" s="37">
        <f>SUMIF(G:G,5%,L:L)</f>
        <v>0</v>
      </c>
    </row>
    <row r="52" spans="1:15" s="9" customFormat="1" ht="30" customHeight="1" x14ac:dyDescent="0.25">
      <c r="A52" s="63"/>
      <c r="B52" s="64"/>
      <c r="C52" s="64"/>
      <c r="D52" s="64"/>
      <c r="E52" s="64"/>
      <c r="F52" s="64"/>
      <c r="G52" s="64"/>
      <c r="H52" s="64"/>
      <c r="I52" s="64"/>
      <c r="J52" s="64"/>
      <c r="K52" s="65"/>
      <c r="L52" s="52" t="s">
        <v>32</v>
      </c>
      <c r="M52" s="53"/>
      <c r="N52" s="53"/>
      <c r="O52" s="37">
        <f>SUMIF(G:G,19%,L:L)</f>
        <v>0</v>
      </c>
    </row>
    <row r="53" spans="1:15" s="9" customFormat="1" ht="30" customHeight="1" x14ac:dyDescent="0.25">
      <c r="A53" s="63"/>
      <c r="B53" s="64"/>
      <c r="C53" s="64"/>
      <c r="D53" s="64"/>
      <c r="E53" s="64"/>
      <c r="F53" s="64"/>
      <c r="G53" s="64"/>
      <c r="H53" s="64"/>
      <c r="I53" s="64"/>
      <c r="J53" s="64"/>
      <c r="K53" s="65"/>
      <c r="L53" s="50" t="s">
        <v>24</v>
      </c>
      <c r="M53" s="51"/>
      <c r="N53" s="51"/>
      <c r="O53" s="38">
        <f>SUM(O50:O52)</f>
        <v>0</v>
      </c>
    </row>
    <row r="54" spans="1:15" s="9" customFormat="1" ht="30" customHeight="1" x14ac:dyDescent="0.25">
      <c r="A54" s="63"/>
      <c r="B54" s="64"/>
      <c r="C54" s="64"/>
      <c r="D54" s="64"/>
      <c r="E54" s="64"/>
      <c r="F54" s="64"/>
      <c r="G54" s="64"/>
      <c r="H54" s="64"/>
      <c r="I54" s="64"/>
      <c r="J54" s="64"/>
      <c r="K54" s="65"/>
      <c r="L54" s="48" t="s">
        <v>33</v>
      </c>
      <c r="M54" s="49"/>
      <c r="N54" s="49"/>
      <c r="O54" s="39">
        <f>SUMIF(G:G,5%,M:M)</f>
        <v>0</v>
      </c>
    </row>
    <row r="55" spans="1:15" s="9" customFormat="1" ht="30" customHeight="1" x14ac:dyDescent="0.25">
      <c r="A55" s="63"/>
      <c r="B55" s="64"/>
      <c r="C55" s="64"/>
      <c r="D55" s="64"/>
      <c r="E55" s="64"/>
      <c r="F55" s="64"/>
      <c r="G55" s="64"/>
      <c r="H55" s="64"/>
      <c r="I55" s="64"/>
      <c r="J55" s="64"/>
      <c r="K55" s="65"/>
      <c r="L55" s="48" t="s">
        <v>34</v>
      </c>
      <c r="M55" s="49"/>
      <c r="N55" s="49"/>
      <c r="O55" s="39">
        <f>SUMIF(G:G,19%,M:M)</f>
        <v>0</v>
      </c>
    </row>
    <row r="56" spans="1:15" s="9" customFormat="1" ht="30" customHeight="1" x14ac:dyDescent="0.25">
      <c r="A56" s="63"/>
      <c r="B56" s="64"/>
      <c r="C56" s="64"/>
      <c r="D56" s="64"/>
      <c r="E56" s="64"/>
      <c r="F56" s="64"/>
      <c r="G56" s="64"/>
      <c r="H56" s="64"/>
      <c r="I56" s="64"/>
      <c r="J56" s="64"/>
      <c r="K56" s="65"/>
      <c r="L56" s="50" t="s">
        <v>35</v>
      </c>
      <c r="M56" s="51"/>
      <c r="N56" s="51"/>
      <c r="O56" s="38">
        <f>SUM(O54:O55)</f>
        <v>0</v>
      </c>
    </row>
    <row r="57" spans="1:15" s="9" customFormat="1" ht="30" customHeight="1" x14ac:dyDescent="0.25">
      <c r="A57" s="63"/>
      <c r="B57" s="64"/>
      <c r="C57" s="64"/>
      <c r="D57" s="64"/>
      <c r="E57" s="64"/>
      <c r="F57" s="64"/>
      <c r="G57" s="64"/>
      <c r="H57" s="64"/>
      <c r="I57" s="64"/>
      <c r="J57" s="64"/>
      <c r="K57" s="65"/>
      <c r="L57" s="52" t="s">
        <v>36</v>
      </c>
      <c r="M57" s="53"/>
      <c r="N57" s="53"/>
      <c r="O57" s="37">
        <f>SUMIF(I:I,8%,N:N)</f>
        <v>0</v>
      </c>
    </row>
    <row r="58" spans="1:15" s="9" customFormat="1" ht="37.5" customHeight="1" x14ac:dyDescent="0.25">
      <c r="A58" s="63"/>
      <c r="B58" s="64"/>
      <c r="C58" s="64"/>
      <c r="D58" s="64"/>
      <c r="E58" s="64"/>
      <c r="F58" s="64"/>
      <c r="G58" s="64"/>
      <c r="H58" s="64"/>
      <c r="I58" s="64"/>
      <c r="J58" s="64"/>
      <c r="K58" s="65"/>
      <c r="L58" s="58" t="s">
        <v>37</v>
      </c>
      <c r="M58" s="59"/>
      <c r="N58" s="59"/>
      <c r="O58" s="38">
        <f>SUM(O57)</f>
        <v>0</v>
      </c>
    </row>
    <row r="59" spans="1:15" s="9" customFormat="1" ht="32.25" customHeight="1" thickBot="1" x14ac:dyDescent="0.3">
      <c r="A59" s="66"/>
      <c r="B59" s="67"/>
      <c r="C59" s="67"/>
      <c r="D59" s="67"/>
      <c r="E59" s="67"/>
      <c r="F59" s="67"/>
      <c r="G59" s="67"/>
      <c r="H59" s="67"/>
      <c r="I59" s="67"/>
      <c r="J59" s="67"/>
      <c r="K59" s="68"/>
      <c r="L59" s="56" t="s">
        <v>38</v>
      </c>
      <c r="M59" s="57"/>
      <c r="N59" s="57"/>
      <c r="O59" s="40">
        <f>+O53+O56+O58</f>
        <v>0</v>
      </c>
    </row>
    <row r="61" spans="1:15" ht="50.1" customHeight="1" thickBot="1" x14ac:dyDescent="0.3">
      <c r="B61" s="72"/>
      <c r="C61" s="72"/>
    </row>
    <row r="62" spans="1:15" x14ac:dyDescent="0.25">
      <c r="B62" s="93" t="s">
        <v>39</v>
      </c>
      <c r="C62" s="93"/>
    </row>
    <row r="63" spans="1:15" ht="15" customHeight="1" x14ac:dyDescent="0.25">
      <c r="M63" s="42"/>
      <c r="N63" s="43"/>
      <c r="O63" s="44"/>
    </row>
    <row r="64" spans="1:15" ht="15.75" customHeight="1" x14ac:dyDescent="0.25">
      <c r="M64" s="42"/>
      <c r="N64" s="43"/>
      <c r="O64" s="44"/>
    </row>
    <row r="65" spans="1:17" ht="15" customHeight="1" x14ac:dyDescent="0.25">
      <c r="A65" s="11" t="s">
        <v>40</v>
      </c>
      <c r="M65" s="42"/>
      <c r="N65" s="43"/>
      <c r="O65" s="44"/>
    </row>
    <row r="66" spans="1:17" x14ac:dyDescent="0.25">
      <c r="A66" s="92" t="s">
        <v>41</v>
      </c>
      <c r="B66" s="92"/>
      <c r="C66" s="92"/>
      <c r="D66" s="92"/>
      <c r="E66" s="92"/>
      <c r="F66" s="92"/>
      <c r="G66" s="92"/>
      <c r="H66" s="92"/>
      <c r="I66" s="92"/>
      <c r="J66" s="92"/>
      <c r="K66" s="92"/>
      <c r="L66" s="92"/>
      <c r="M66" s="92"/>
      <c r="N66" s="92"/>
      <c r="O66" s="92"/>
      <c r="P66" s="2"/>
      <c r="Q66" s="2"/>
    </row>
    <row r="67" spans="1:17" ht="15" customHeight="1" x14ac:dyDescent="0.25">
      <c r="A67" s="91" t="s">
        <v>42</v>
      </c>
      <c r="B67" s="91"/>
      <c r="C67" s="91"/>
      <c r="D67" s="91"/>
      <c r="E67" s="91"/>
      <c r="F67" s="91"/>
      <c r="G67" s="91"/>
      <c r="H67" s="91"/>
      <c r="I67" s="91"/>
      <c r="J67" s="91"/>
      <c r="K67" s="91"/>
      <c r="L67" s="91"/>
      <c r="M67" s="91"/>
      <c r="N67" s="91"/>
      <c r="O67" s="91"/>
      <c r="P67" s="41"/>
      <c r="Q67" s="41"/>
    </row>
    <row r="68" spans="1:17" x14ac:dyDescent="0.25">
      <c r="A68" s="90" t="s">
        <v>43</v>
      </c>
      <c r="B68" s="90"/>
      <c r="C68" s="90"/>
      <c r="D68" s="90"/>
      <c r="E68" s="90"/>
      <c r="F68" s="90"/>
      <c r="G68" s="90"/>
      <c r="H68" s="90"/>
      <c r="I68" s="90"/>
      <c r="J68" s="90"/>
      <c r="K68" s="90"/>
      <c r="L68" s="90"/>
      <c r="M68" s="90"/>
      <c r="N68" s="90"/>
      <c r="O68" s="90"/>
      <c r="P68" s="5"/>
      <c r="Q68" s="5"/>
    </row>
    <row r="69" spans="1:17" x14ac:dyDescent="0.25">
      <c r="A69" s="90" t="s">
        <v>44</v>
      </c>
      <c r="B69" s="90"/>
      <c r="C69" s="90"/>
      <c r="D69" s="90"/>
      <c r="E69" s="90"/>
      <c r="F69" s="90"/>
      <c r="G69" s="90"/>
      <c r="H69" s="90"/>
      <c r="I69" s="90"/>
      <c r="J69" s="90"/>
      <c r="K69" s="90"/>
      <c r="L69" s="90"/>
      <c r="M69" s="90"/>
      <c r="N69" s="90"/>
      <c r="O69" s="90"/>
      <c r="P69" s="5"/>
      <c r="Q69" s="5"/>
    </row>
    <row r="70" spans="1:17" x14ac:dyDescent="0.25">
      <c r="K70" s="2"/>
      <c r="L70" s="2"/>
      <c r="M70" s="2"/>
      <c r="N70" s="2"/>
    </row>
    <row r="112" spans="11:15" s="2" customFormat="1" x14ac:dyDescent="0.25">
      <c r="K112" s="4"/>
      <c r="L112" s="4"/>
      <c r="M112" s="4"/>
      <c r="N112" s="4"/>
      <c r="O112" s="4"/>
    </row>
    <row r="113" spans="11:15" s="2" customFormat="1" x14ac:dyDescent="0.25">
      <c r="K113" s="4"/>
      <c r="L113" s="4"/>
      <c r="M113" s="4"/>
      <c r="N113" s="4"/>
      <c r="O113" s="4"/>
    </row>
    <row r="114" spans="11:15" s="2" customFormat="1" x14ac:dyDescent="0.25">
      <c r="K114" s="4"/>
      <c r="L114" s="4"/>
      <c r="M114" s="4"/>
      <c r="N114" s="4"/>
      <c r="O114" s="4"/>
    </row>
    <row r="115" spans="11:15" s="2" customFormat="1" x14ac:dyDescent="0.25">
      <c r="K115" s="4"/>
      <c r="L115" s="4"/>
      <c r="M115" s="4"/>
      <c r="N115" s="4"/>
      <c r="O115" s="4"/>
    </row>
  </sheetData>
  <sheetProtection algorithmName="SHA-512" hashValue="QcCCh/7kzENbp4vILa0N8kdijB4RvDig4RV+Q1uzaUblbhKoxDjoqV+1BIq8OaNSlwywVDmGXy64UJKTFqOG2g==" saltValue="z83LkgCWE+BDtx9S+7JxLQ==" spinCount="100000" sheet="1" selectLockedCells="1"/>
  <mergeCells count="35">
    <mergeCell ref="A69:O69"/>
    <mergeCell ref="A68:O68"/>
    <mergeCell ref="A67:O67"/>
    <mergeCell ref="A66:O66"/>
    <mergeCell ref="B62:C62"/>
    <mergeCell ref="A2:A5"/>
    <mergeCell ref="B2:M2"/>
    <mergeCell ref="N2:O2"/>
    <mergeCell ref="B3:M3"/>
    <mergeCell ref="N3:O3"/>
    <mergeCell ref="B4:M5"/>
    <mergeCell ref="N4:O4"/>
    <mergeCell ref="N5:O5"/>
    <mergeCell ref="M11:N11"/>
    <mergeCell ref="M9:N9"/>
    <mergeCell ref="K9:L9"/>
    <mergeCell ref="K11:L11"/>
    <mergeCell ref="F11:I11"/>
    <mergeCell ref="A51:K59"/>
    <mergeCell ref="F9:I9"/>
    <mergeCell ref="B61:C61"/>
    <mergeCell ref="A9:B11"/>
    <mergeCell ref="D9:E9"/>
    <mergeCell ref="D11:E11"/>
    <mergeCell ref="A50:K50"/>
    <mergeCell ref="L59:N59"/>
    <mergeCell ref="L58:N58"/>
    <mergeCell ref="L57:N57"/>
    <mergeCell ref="L56:N56"/>
    <mergeCell ref="L55:N55"/>
    <mergeCell ref="L54:N54"/>
    <mergeCell ref="L53:N53"/>
    <mergeCell ref="L52:N52"/>
    <mergeCell ref="L51:N51"/>
    <mergeCell ref="L50:N5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G14:G49</xm:sqref>
        </x14:dataValidation>
        <x14:dataValidation type="list" allowBlank="1" showInputMessage="1" showErrorMessage="1" xr:uid="{00000000-0002-0000-0000-000008000000}">
          <x14:formula1>
            <xm:f>Cálculos!$F$7:$F$8</xm:f>
          </x14:formula1>
          <xm:sqref>I14:I49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11</v>
      </c>
      <c r="D6" s="29" t="s">
        <v>45</v>
      </c>
      <c r="F6" s="32" t="s">
        <v>46</v>
      </c>
    </row>
    <row r="7" spans="2:6" x14ac:dyDescent="0.25">
      <c r="B7" s="2" t="s">
        <v>47</v>
      </c>
      <c r="D7" s="30">
        <v>0</v>
      </c>
      <c r="F7" s="33">
        <v>0.08</v>
      </c>
    </row>
    <row r="8" spans="2:6" x14ac:dyDescent="0.25">
      <c r="B8" s="2" t="s">
        <v>48</v>
      </c>
      <c r="D8" s="30">
        <v>0.05</v>
      </c>
      <c r="F8" s="34">
        <v>0</v>
      </c>
    </row>
    <row r="9" spans="2:6" x14ac:dyDescent="0.25">
      <c r="B9" s="2" t="s">
        <v>49</v>
      </c>
      <c r="D9" s="30">
        <v>0.19</v>
      </c>
    </row>
    <row r="10" spans="2:6" x14ac:dyDescent="0.25">
      <c r="D10"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2024-04-30T23:28:29Z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