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ownloads\PUBLICACION\PUBLICACION\"/>
    </mc:Choice>
  </mc:AlternateContent>
  <bookViews>
    <workbookView xWindow="0" yWindow="0" windowWidth="24000" windowHeight="903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Servicios'!$A$1:$O$47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37" i="7"/>
  <c r="O3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15" i="7"/>
  <c r="J15" i="7"/>
  <c r="L15" i="7"/>
  <c r="M15" i="7" s="1"/>
  <c r="F22" i="3"/>
  <c r="J22" i="3" s="1"/>
  <c r="N22" i="3" s="1"/>
  <c r="F23" i="3"/>
  <c r="H23" i="3" s="1"/>
  <c r="M23" i="3" s="1"/>
  <c r="O34" i="7"/>
  <c r="O33" i="7"/>
  <c r="L14" i="7"/>
  <c r="M14" i="7" s="1"/>
  <c r="J14" i="7"/>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19" i="7"/>
  <c r="N18" i="7"/>
  <c r="O18" i="7" s="1"/>
  <c r="K24" i="7"/>
  <c r="K27" i="7"/>
  <c r="K31" i="7"/>
  <c r="N27" i="7"/>
  <c r="O27" i="7" s="1"/>
  <c r="N17" i="7"/>
  <c r="O17" i="7" s="1"/>
  <c r="K25" i="7"/>
  <c r="M29" i="7"/>
  <c r="O29" i="7" s="1"/>
  <c r="N26" i="7"/>
  <c r="O26" i="7" s="1"/>
  <c r="K20" i="7"/>
  <c r="K23" i="7"/>
  <c r="K29" i="7"/>
  <c r="K26" i="7"/>
  <c r="N28" i="7"/>
  <c r="O28" i="7" s="1"/>
  <c r="O21" i="7"/>
  <c r="M23" i="7"/>
  <c r="O23" i="7" s="1"/>
  <c r="K18" i="7"/>
  <c r="N25" i="7"/>
  <c r="O25" i="7" s="1"/>
  <c r="K28" i="7"/>
  <c r="K17" i="7"/>
  <c r="K15" i="7"/>
  <c r="K22" i="7"/>
  <c r="K16" i="7"/>
  <c r="N20" i="7"/>
  <c r="O20" i="7" s="1"/>
  <c r="N30" i="7"/>
  <c r="O30" i="7" s="1"/>
  <c r="N16" i="7"/>
  <c r="O16" i="7" s="1"/>
  <c r="N31" i="7"/>
  <c r="O31" i="7" s="1"/>
  <c r="N19" i="7"/>
  <c r="O19" i="7" s="1"/>
  <c r="N24" i="7"/>
  <c r="O24" i="7" s="1"/>
  <c r="N15" i="7"/>
  <c r="O15" i="7" s="1"/>
  <c r="H22" i="3"/>
  <c r="M22" i="3" s="1"/>
  <c r="J23" i="3"/>
  <c r="N23" i="3" s="1"/>
  <c r="L23" i="3"/>
  <c r="L22" i="3"/>
  <c r="O32" i="7"/>
  <c r="O35" i="7" s="1"/>
  <c r="K14" i="7"/>
  <c r="O38" i="7"/>
  <c r="O39" i="7"/>
  <c r="O40" i="7" s="1"/>
  <c r="N14" i="7"/>
  <c r="O14" i="7" s="1"/>
  <c r="K20" i="3" l="1"/>
  <c r="O16" i="3"/>
  <c r="K18" i="3"/>
  <c r="K17" i="3"/>
  <c r="O21" i="3"/>
  <c r="K15" i="3"/>
  <c r="O15" i="3"/>
  <c r="K21" i="3"/>
  <c r="K22" i="3"/>
  <c r="O23" i="3"/>
  <c r="K23" i="3"/>
  <c r="O22" i="3"/>
  <c r="O4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<sst xmlns="http://schemas.openxmlformats.org/spreadsheetml/2006/main" count="245" uniqueCount="99">
  <si>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</si>
  <si>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</si>
  <si>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</si>
  <si>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</si>
  <si>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</si>
  <si>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</si>
  <si>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</si>
  <si>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</si>
  <si>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</si>
  <si>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</si>
  <si>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</si>
  <si>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</si>
  <si>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</si>
  <si>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</si>
  <si>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</si>
  <si>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</si>
  <si>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</si>
  <si>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</si>
  <si>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</si>
  <si>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</si>
  <si>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</si>
  <si>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</si>
  <si>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</si>
  <si>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</si>
  <si>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</si>
  <si>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</si>
  <si>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</si>
  <si>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</si>
  <si>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</si>
  <si>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</si>
  <si>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</si>
  <si>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</si>
  <si>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</si>
  <si>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</si>
  <si>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</si>
  <si>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</si>
  <si>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</si>
  <si>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</si>
  <si>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</si>
  <si>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</si>
  <si>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</si>
  <si>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</si>
  <si>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</si>
  <si>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</si>
  <si>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</si>
  <si>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</si>
  <si>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</si>
  <si>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</si>
  <si>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</si>
  <si>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</si>
  <si>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</si>
  <si>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</si>
  <si>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</si>
  <si>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</si>
  <si>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</si>
  <si>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</si>
  <si>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</si>
  <si>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</si>
  <si>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</si>
  <si>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</si>
  <si>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</si>
  <si>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</si>
  <si>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</si>
  <si>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</si>
  <si>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</si>
  <si>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</si>
  <si>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</si>
  <si>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</si>
  <si>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</si>
  <si>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</si>
  <si>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</si>
  <si>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</si>
  <si>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</si>
  <si>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</si>
  <si>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</si>
  <si>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</si>
  <si>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</si>
  <si>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</si>
  <si>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</si>
  <si>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</si>
  <si>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SOAT PARA EL VEHÍCULO:  TIPO DE VEHICULO Y CILINDRAJE: CHEVROLET TROOPER DLX MT 2600CC  LONA PLACA: FTO163 MODELO: 1996 MARCA: CHEVROLET CLASE: CAMIONETA  CODIGO FASECOLDA: 01608010 TIPO DE SERVICIO: OFICIAL </t>
  </si>
  <si>
    <t>UNIDAD</t>
  </si>
  <si>
    <t>SOAT PARA EL VEHÍCULO:  TIPO DE VEHICULO Y CILINDRAJE: HD 78BD-B [BUSETON MT 3900CC TD 4X2 PLACA: ODR387 MODELO: 2013 CLASE: BUS - BUSETA MARCA: HYUNDAI CODIGO FASECOLDA: 03203026 TIPO DE SERVICIO: OFICIAL ESPECIAL</t>
  </si>
  <si>
    <t>SOAT PARA EL VEHÍCULO:  TIPO DE VEHICULO Y CILINDRAJE: HD 78BD-B [BUSETON MT 3900CC TD 4X2 PLACA: ODR388 MODELO: 2013 CLASE: BUS - BUSETA MARCA: HYUNDAI CODIGO FASECOLDA: 03203026 TIPO DE SERVICIO: OFICIAL ESPECIAL </t>
  </si>
  <si>
    <t>SOAT PARA EL VEHÍCULO:  TIPO DE VEHICULO Y CILINDRAJE: HD 78BD-B [BUSETON MT 3900CC TD 4X2 PLACA: ODR389 MODELO: 2013 CLASE: BUS - BUSETA MARCA: HYUNDAI CODIGO FASECOLDA: 03203026 TIPO DE SERVICIO: OFICIAL ESPECIAL</t>
  </si>
  <si>
    <t>SOAT PARA EL VEHÍCULO:  TIPO DE VEHICULO Y CILINDRAJE: STAREX [2] H1 MT 2500CC TD 4X2 PLACA: ODR397 MODELO: 2014 CLASE: MICROBUS  MARCA: HYUNDAI CODIGO FASECOLDA: 03203012 TIPO DE SERVICIO: OFICIAL ESPECIAL  </t>
  </si>
  <si>
    <t>SOAT PARA EL VEHÍCULO:  TIPO DE VEHICULO Y CILINDRAJE: VOLVO B7 R MT 7000CC TD 4X2 PLACA: OFA016 MODELO: 2007 MARCA: VOLVO CLASE: BUS - BUSETA  CODIGO FASECOLDA: 09403003 TIPO DE SERVICIO: OFICIAL ESPECIAL</t>
  </si>
  <si>
    <t>SOAT PARA EL VEHÍCULO:  TIPO DE VEHICULO Y CILINDRAJE: CHEROKEE [3] SPORT AT 3700CC USA PLACA: OFA018 MODELO: 2009 MARCA: JEEP CLASE: CAMIONETA  CODIGO FASECOLDA: 04208079 TIPO DE SERVICIO: OFICIAL </t>
  </si>
  <si>
    <t>SOAT PARA EL VEHÍCULO:  TIPO DE VEHICULO Y CILINDRAJE: U41 T4 U41 minitemp MT 4200CC TD 4X2 PLACA: OFT028 MODELO: 2000 MARCA: NISSAN CLASE: BUS- BUSETA CODIGO FASECOLDA: 06403002 TIPO DE SERVICIO: OFICIAL ESPECIAL</t>
  </si>
  <si>
    <t>SOAT PARA EL VEHÍCULO:  TIPO DE VEHICULO Y CILINDRAJE: MERCEDEZ BENZ OH 1526 6400CC PLACA: ODR403 MODELO: 2014 CLASE: BUS - BUSETA MARCA: MERCEDES CODIGO FASECOLDA: 05803094 TIPO DE SERVICIO: OFICIAL ESPECIAL  </t>
  </si>
  <si>
    <t>SOAT PARA EL VEHÍCULO:  TIPO DE VEHICULO Y CILINDRAJE: HINO FC 9J [BUSETON LWB] MT 5100CC TD 4X2 [INT] PLACA: ODR400 MODELO: 2015 CLASE: BUS - BUSETA MARCA: HINO CODIGO FASECOLDA: 03770005 TIPO DE SERVICIO: OFICIAL ESPECIAL </t>
  </si>
  <si>
    <t>SOAT PARA EL VEHÍCULO:  TIPO DE VEHICULO Y CILINDRAJE: HILUX [5] 2.4L MT 2400CC 4X2 P PLACA: OIE178 MODELO: 1996 MARCA: TOYOTA CLASE: CAMIONETA  CODIGO FASECOLDA: 09021003 TIPO DE SERVICIO: OFICIAL </t>
  </si>
  <si>
    <t>SOAT PARA EL VEHÍCULO:  TIPO Y CILINDRAJE: CHEVROLET FRR - 700P FORWARD [BUS][187HP]-MT 5200CC TD 4X2 [INT] PLACA: ODR407 MODELO: 2017 CLASE: BUS - BUSETA MARCA: CHEVROLET CÓDIGO FASECOLDA: 01603125 TIPO DE SERVICIO: OFICIAL ESPECIAL </t>
  </si>
  <si>
    <t>SOAT PARA EL VEHÍCULO:  TIPO Y CILINDRAJE: HINO FC 9J [BUSETON LWB] MT 5100CC TD 4X2 [INT] PLACA: ODR789 MODELO: 2018 CLASE: BUS - BUSETA MARCA: HINO CÓDIGO FASECOLDA: 03770005 TIPO DE SERVICIO: OFICIAL ESPECIAL </t>
  </si>
  <si>
    <t>SOAT PARA EL VEHÍCULO:  TIPO Y CILINDRAJE: NQR MT 5200CC TD 4X2 [FA][INT] ABS PLACA: ODR425 MODELO: 2020 CLASE: BUS - BUSETA MARCA: CHEVROLET CÓDIGO FASECOLDA: 01670019 TIPO DE SERVICIO: OFICIAL ESPECIAL </t>
  </si>
  <si>
    <t>SOAT PARA EL VEHÍCULO:  TIPO Y CILINDRAJE: RENAULT KOLEOS ZEN TP 2500 CC 4X2 PLACA: ODR426 MODELO: 2020 CLASE: CAMIONETA MARCA: REANULT CÓDIGO FASECOLDA: 08006057 TIPO DE SERVICIO: OFICIAL </t>
  </si>
  <si>
    <t>SOAT PARA EL VEHÍCULO:  TIPO Y CILINDRAJE: HONDA XR 125L MT 125CC PLACA: RWT44C MODELO: 2014 CLASE: MOTOCICLETA MARCA: HONDA CÓDIGO FASECOLDA: 03417136 TIPO DE SERVICIO: OFICIAL </t>
  </si>
  <si>
    <t>SOAT PARA EL VEHÍCULO:  TIPO Y CILINDRAJE: FIAT PULSE DRIVE MT 1300CC 4AB ABS PLACA: ODR436 MODELO: 2023 CLASE: CAMIONETA MARCA: FIAT CÓDIGO FASECOLDA: 02806024 TIPO DE SERVICIO: OFICIAL </t>
  </si>
  <si>
    <t>SOAT PARA EL VEHÍCULO:  TIPO Y CILINDRAJE: SUZUKI S-CROSS [2] GLX TP 1400CC T 6AB ABS 4X2 PLACA: EN TRAMITE MODELO: 2024 CLASE: CAMIONETA MARCA: SUSUKI CÓDIGO FASECOLDA: 08806026 TIPO DE SERVICIO: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</si>
</sst>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Border="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tabSelected="1"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75" customHeight="1" x14ac:dyDescent="0.25">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74.25" customHeight="1" x14ac:dyDescent="0.25">
      <c r="A15" s="31">
        <v>2</v>
      </c>
      <c r="B15" s="40" t="s">
        <v>82</v>
      </c>
      <c r="C15" s="15"/>
      <c r="D15" s="12">
        <v>1</v>
      </c>
      <c r="E15" s="16" t="s">
        <v>81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72.75" customHeight="1" x14ac:dyDescent="0.25">
      <c r="A16" s="31">
        <v>3</v>
      </c>
      <c r="B16" s="40" t="s">
        <v>83</v>
      </c>
      <c r="C16" s="15"/>
      <c r="D16" s="12">
        <v>1</v>
      </c>
      <c r="E16" s="16" t="s">
        <v>81</v>
      </c>
      <c r="F16" s="17"/>
      <c r="G16" s="14"/>
      <c r="H16" s="1">
        <f t="shared" ref="H16:H31" si="13">+ROUND(F16*G16,0)</f>
        <v>0</v>
      </c>
      <c r="I16" s="14"/>
      <c r="J16" s="1">
        <f t="shared" ref="J16:J31" si="14">ROUND(F16*I16,0)</f>
        <v>0</v>
      </c>
      <c r="K16" s="1">
        <f t="shared" ref="K16:K31" si="15">ROUND(F16+H16+J16,0)</f>
        <v>0</v>
      </c>
      <c r="L16" s="1">
        <f t="shared" ref="L16:L31" si="16">ROUND(F16*D16,0)</f>
        <v>0</v>
      </c>
      <c r="M16" s="1">
        <f t="shared" ref="M16:M31" si="17">ROUND(L16*G16,0)</f>
        <v>0</v>
      </c>
      <c r="N16" s="1">
        <f t="shared" ref="N16:N31" si="18">ROUND(L16*I16,0)</f>
        <v>0</v>
      </c>
      <c r="O16" s="32">
        <f t="shared" ref="O16:O31" si="19">ROUND(L16+N16+M16,0)</f>
        <v>0</v>
      </c>
    </row>
    <row r="17" spans="1:15" s="10" customFormat="1" ht="72.75" customHeight="1" x14ac:dyDescent="0.25">
      <c r="A17" s="31">
        <v>4</v>
      </c>
      <c r="B17" s="40" t="s">
        <v>84</v>
      </c>
      <c r="C17" s="15"/>
      <c r="D17" s="12">
        <v>1</v>
      </c>
      <c r="E17" s="16" t="s">
        <v>81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73.5" customHeight="1" x14ac:dyDescent="0.25">
      <c r="A18" s="31">
        <v>5</v>
      </c>
      <c r="B18" s="40" t="s">
        <v>85</v>
      </c>
      <c r="C18" s="15"/>
      <c r="D18" s="12">
        <v>1</v>
      </c>
      <c r="E18" s="16" t="s">
        <v>81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76.5" customHeight="1" x14ac:dyDescent="0.25">
      <c r="A19" s="31">
        <v>6</v>
      </c>
      <c r="B19" s="40" t="s">
        <v>86</v>
      </c>
      <c r="C19" s="15"/>
      <c r="D19" s="12">
        <v>1</v>
      </c>
      <c r="E19" s="16" t="s">
        <v>81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75" customHeight="1" x14ac:dyDescent="0.25">
      <c r="A20" s="31">
        <v>7</v>
      </c>
      <c r="B20" s="40" t="s">
        <v>87</v>
      </c>
      <c r="C20" s="15"/>
      <c r="D20" s="12">
        <v>1</v>
      </c>
      <c r="E20" s="16" t="s">
        <v>81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75.75" customHeight="1" x14ac:dyDescent="0.25">
      <c r="A21" s="31">
        <v>8</v>
      </c>
      <c r="B21" s="40" t="s">
        <v>88</v>
      </c>
      <c r="C21" s="15"/>
      <c r="D21" s="12">
        <v>1</v>
      </c>
      <c r="E21" s="16" t="s">
        <v>81</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70.5" customHeight="1" x14ac:dyDescent="0.25">
      <c r="A22" s="31">
        <v>9</v>
      </c>
      <c r="B22" s="40" t="s">
        <v>89</v>
      </c>
      <c r="C22" s="15"/>
      <c r="D22" s="12">
        <v>1</v>
      </c>
      <c r="E22" s="16" t="s">
        <v>81</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68.25" customHeight="1" x14ac:dyDescent="0.25">
      <c r="A23" s="31">
        <v>10</v>
      </c>
      <c r="B23" s="40" t="s">
        <v>90</v>
      </c>
      <c r="C23" s="15"/>
      <c r="D23" s="12">
        <v>1</v>
      </c>
      <c r="E23" s="16" t="s">
        <v>81</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66" customHeight="1" x14ac:dyDescent="0.25">
      <c r="A24" s="31">
        <v>11</v>
      </c>
      <c r="B24" s="40" t="s">
        <v>91</v>
      </c>
      <c r="C24" s="15"/>
      <c r="D24" s="12">
        <v>1</v>
      </c>
      <c r="E24" s="16" t="s">
        <v>81</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76.5" customHeight="1" x14ac:dyDescent="0.25">
      <c r="A25" s="31">
        <v>12</v>
      </c>
      <c r="B25" s="40" t="s">
        <v>92</v>
      </c>
      <c r="C25" s="15"/>
      <c r="D25" s="12">
        <v>1</v>
      </c>
      <c r="E25" s="16" t="s">
        <v>81</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73.5" customHeight="1" x14ac:dyDescent="0.25">
      <c r="A26" s="31">
        <v>13</v>
      </c>
      <c r="B26" s="40" t="s">
        <v>93</v>
      </c>
      <c r="C26" s="15"/>
      <c r="D26" s="12">
        <v>1</v>
      </c>
      <c r="E26" s="16" t="s">
        <v>81</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66" customHeight="1" x14ac:dyDescent="0.25">
      <c r="A27" s="31">
        <v>14</v>
      </c>
      <c r="B27" s="40" t="s">
        <v>94</v>
      </c>
      <c r="C27" s="15"/>
      <c r="D27" s="12">
        <v>1</v>
      </c>
      <c r="E27" s="16" t="s">
        <v>81</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8.5" customHeight="1" x14ac:dyDescent="0.25">
      <c r="A28" s="31">
        <v>15</v>
      </c>
      <c r="B28" s="40" t="s">
        <v>95</v>
      </c>
      <c r="C28" s="15"/>
      <c r="D28" s="12">
        <v>1</v>
      </c>
      <c r="E28" s="16" t="s">
        <v>81</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61.5" customHeight="1" x14ac:dyDescent="0.25">
      <c r="A29" s="31">
        <v>16</v>
      </c>
      <c r="B29" s="40" t="s">
        <v>96</v>
      </c>
      <c r="C29" s="15"/>
      <c r="D29" s="12">
        <v>1</v>
      </c>
      <c r="E29" s="16" t="s">
        <v>81</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60.75" customHeight="1" x14ac:dyDescent="0.25">
      <c r="A30" s="31">
        <v>17</v>
      </c>
      <c r="B30" s="40" t="s">
        <v>97</v>
      </c>
      <c r="C30" s="15"/>
      <c r="D30" s="12">
        <v>1</v>
      </c>
      <c r="E30" s="16" t="s">
        <v>81</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73.5" customHeight="1" thickBot="1" x14ac:dyDescent="0.3">
      <c r="A31" s="31">
        <v>18</v>
      </c>
      <c r="B31" s="40" t="s">
        <v>98</v>
      </c>
      <c r="C31" s="15"/>
      <c r="D31" s="12">
        <v>1</v>
      </c>
      <c r="E31" s="16" t="s">
        <v>81</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42" customHeight="1" thickBot="1" x14ac:dyDescent="0.3">
      <c r="A32" s="142" t="s">
        <v>25</v>
      </c>
      <c r="B32" s="143"/>
      <c r="C32" s="143"/>
      <c r="D32" s="143"/>
      <c r="E32" s="143"/>
      <c r="F32" s="143"/>
      <c r="G32" s="143"/>
      <c r="H32" s="143"/>
      <c r="I32" s="143"/>
      <c r="J32" s="143"/>
      <c r="K32" s="143"/>
      <c r="L32" s="154" t="s">
        <v>26</v>
      </c>
      <c r="M32" s="155"/>
      <c r="N32" s="155"/>
      <c r="O32" s="60">
        <f>SUMIF(G:G,0%,L:L)+SUMIF(G:G,"",L:L)</f>
        <v>0</v>
      </c>
    </row>
    <row r="33" spans="1:17" s="10" customFormat="1" ht="39" customHeight="1" x14ac:dyDescent="0.25">
      <c r="A33" s="126" t="s">
        <v>76</v>
      </c>
      <c r="B33" s="127"/>
      <c r="C33" s="127"/>
      <c r="D33" s="127"/>
      <c r="E33" s="127"/>
      <c r="F33" s="127"/>
      <c r="G33" s="127"/>
      <c r="H33" s="127"/>
      <c r="I33" s="127"/>
      <c r="J33" s="127"/>
      <c r="K33" s="128"/>
      <c r="L33" s="148" t="s">
        <v>27</v>
      </c>
      <c r="M33" s="149"/>
      <c r="N33" s="149"/>
      <c r="O33" s="61">
        <f>SUMIF(G:G,5%,L:L)</f>
        <v>0</v>
      </c>
    </row>
    <row r="34" spans="1:17" s="10" customFormat="1" ht="30" customHeight="1" x14ac:dyDescent="0.25">
      <c r="A34" s="129"/>
      <c r="B34" s="130"/>
      <c r="C34" s="130"/>
      <c r="D34" s="130"/>
      <c r="E34" s="130"/>
      <c r="F34" s="130"/>
      <c r="G34" s="130"/>
      <c r="H34" s="130"/>
      <c r="I34" s="130"/>
      <c r="J34" s="130"/>
      <c r="K34" s="131"/>
      <c r="L34" s="148" t="s">
        <v>28</v>
      </c>
      <c r="M34" s="149"/>
      <c r="N34" s="149"/>
      <c r="O34" s="61">
        <f>SUMIF(G:G,19%,L:L)</f>
        <v>0</v>
      </c>
    </row>
    <row r="35" spans="1:17" s="10" customFormat="1" ht="30" customHeight="1" x14ac:dyDescent="0.25">
      <c r="A35" s="129"/>
      <c r="B35" s="130"/>
      <c r="C35" s="130"/>
      <c r="D35" s="130"/>
      <c r="E35" s="130"/>
      <c r="F35" s="130"/>
      <c r="G35" s="130"/>
      <c r="H35" s="130"/>
      <c r="I35" s="130"/>
      <c r="J35" s="130"/>
      <c r="K35" s="131"/>
      <c r="L35" s="150" t="s">
        <v>21</v>
      </c>
      <c r="M35" s="151"/>
      <c r="N35" s="151"/>
      <c r="O35" s="62">
        <f>SUM(O32:O34)</f>
        <v>0</v>
      </c>
    </row>
    <row r="36" spans="1:17" s="10" customFormat="1" ht="30" customHeight="1" x14ac:dyDescent="0.25">
      <c r="A36" s="129"/>
      <c r="B36" s="130"/>
      <c r="C36" s="130"/>
      <c r="D36" s="130"/>
      <c r="E36" s="130"/>
      <c r="F36" s="130"/>
      <c r="G36" s="130"/>
      <c r="H36" s="130"/>
      <c r="I36" s="130"/>
      <c r="J36" s="130"/>
      <c r="K36" s="131"/>
      <c r="L36" s="152" t="s">
        <v>29</v>
      </c>
      <c r="M36" s="153"/>
      <c r="N36" s="153"/>
      <c r="O36" s="63">
        <f>SUMIF(G:G,5%,M:M)</f>
        <v>0</v>
      </c>
    </row>
    <row r="37" spans="1:17" s="10" customFormat="1" ht="30" customHeight="1" x14ac:dyDescent="0.25">
      <c r="A37" s="129"/>
      <c r="B37" s="130"/>
      <c r="C37" s="130"/>
      <c r="D37" s="130"/>
      <c r="E37" s="130"/>
      <c r="F37" s="130"/>
      <c r="G37" s="130"/>
      <c r="H37" s="130"/>
      <c r="I37" s="130"/>
      <c r="J37" s="130"/>
      <c r="K37" s="131"/>
      <c r="L37" s="152" t="s">
        <v>30</v>
      </c>
      <c r="M37" s="153"/>
      <c r="N37" s="153"/>
      <c r="O37" s="63">
        <f>SUMIF(G:G,19%,M:M)</f>
        <v>0</v>
      </c>
    </row>
    <row r="38" spans="1:17" s="10" customFormat="1" ht="30" customHeight="1" x14ac:dyDescent="0.25">
      <c r="A38" s="129"/>
      <c r="B38" s="130"/>
      <c r="C38" s="130"/>
      <c r="D38" s="130"/>
      <c r="E38" s="130"/>
      <c r="F38" s="130"/>
      <c r="G38" s="130"/>
      <c r="H38" s="130"/>
      <c r="I38" s="130"/>
      <c r="J38" s="130"/>
      <c r="K38" s="131"/>
      <c r="L38" s="150" t="s">
        <v>31</v>
      </c>
      <c r="M38" s="151"/>
      <c r="N38" s="151"/>
      <c r="O38" s="62">
        <f>SUM(O36:O37)</f>
        <v>0</v>
      </c>
    </row>
    <row r="39" spans="1:17" s="10" customFormat="1" ht="30" customHeight="1" x14ac:dyDescent="0.25">
      <c r="A39" s="129"/>
      <c r="B39" s="130"/>
      <c r="C39" s="130"/>
      <c r="D39" s="130"/>
      <c r="E39" s="130"/>
      <c r="F39" s="130"/>
      <c r="G39" s="130"/>
      <c r="H39" s="130"/>
      <c r="I39" s="130"/>
      <c r="J39" s="130"/>
      <c r="K39" s="131"/>
      <c r="L39" s="148" t="s">
        <v>32</v>
      </c>
      <c r="M39" s="149"/>
      <c r="N39" s="149"/>
      <c r="O39" s="61">
        <f>SUMIF(I:I,8%,N:N)</f>
        <v>0</v>
      </c>
    </row>
    <row r="40" spans="1:17" s="10" customFormat="1" ht="37.5" customHeight="1" x14ac:dyDescent="0.25">
      <c r="A40" s="129"/>
      <c r="B40" s="130"/>
      <c r="C40" s="130"/>
      <c r="D40" s="130"/>
      <c r="E40" s="130"/>
      <c r="F40" s="130"/>
      <c r="G40" s="130"/>
      <c r="H40" s="130"/>
      <c r="I40" s="130"/>
      <c r="J40" s="130"/>
      <c r="K40" s="131"/>
      <c r="L40" s="146" t="s">
        <v>33</v>
      </c>
      <c r="M40" s="147"/>
      <c r="N40" s="147"/>
      <c r="O40" s="62">
        <f>SUM(O39)</f>
        <v>0</v>
      </c>
    </row>
    <row r="41" spans="1:17" s="10" customFormat="1" ht="32.25" customHeight="1" thickBot="1" x14ac:dyDescent="0.3">
      <c r="A41" s="132"/>
      <c r="B41" s="133"/>
      <c r="C41" s="133"/>
      <c r="D41" s="133"/>
      <c r="E41" s="133"/>
      <c r="F41" s="133"/>
      <c r="G41" s="133"/>
      <c r="H41" s="133"/>
      <c r="I41" s="133"/>
      <c r="J41" s="133"/>
      <c r="K41" s="134"/>
      <c r="L41" s="144" t="s">
        <v>34</v>
      </c>
      <c r="M41" s="145"/>
      <c r="N41" s="145"/>
      <c r="O41" s="64">
        <f>+O35+O38+O40</f>
        <v>0</v>
      </c>
    </row>
    <row r="43" spans="1:17" ht="50.1" customHeight="1" thickBot="1" x14ac:dyDescent="0.3">
      <c r="B43" s="135"/>
      <c r="C43" s="135"/>
    </row>
    <row r="44" spans="1:17" x14ac:dyDescent="0.25">
      <c r="B44" s="113" t="s">
        <v>35</v>
      </c>
      <c r="C44" s="113"/>
    </row>
    <row r="45" spans="1:17" ht="15" customHeight="1" x14ac:dyDescent="0.25">
      <c r="M45" s="76"/>
      <c r="N45" s="77"/>
      <c r="O45" s="78"/>
    </row>
    <row r="46" spans="1:17" ht="15.75" customHeight="1" x14ac:dyDescent="0.25">
      <c r="M46" s="76"/>
      <c r="N46" s="77"/>
      <c r="O46" s="78"/>
    </row>
    <row r="47" spans="1:17" ht="15" customHeight="1" x14ac:dyDescent="0.25">
      <c r="A47" s="13" t="s">
        <v>36</v>
      </c>
      <c r="M47" s="76"/>
      <c r="N47" s="77"/>
      <c r="O47" s="78"/>
    </row>
    <row r="48" spans="1:17" x14ac:dyDescent="0.25">
      <c r="A48" s="112" t="s">
        <v>37</v>
      </c>
      <c r="B48" s="112"/>
      <c r="C48" s="112"/>
      <c r="D48" s="112"/>
      <c r="E48" s="112"/>
      <c r="F48" s="112"/>
      <c r="G48" s="112"/>
      <c r="H48" s="112"/>
      <c r="I48" s="112"/>
      <c r="J48" s="112"/>
      <c r="K48" s="112"/>
      <c r="L48" s="112"/>
      <c r="M48" s="112"/>
      <c r="N48" s="112"/>
      <c r="O48" s="112"/>
      <c r="P48" s="2"/>
      <c r="Q48" s="2"/>
    </row>
    <row r="49" spans="1:17" ht="15" customHeight="1" x14ac:dyDescent="0.25">
      <c r="A49" s="111" t="s">
        <v>38</v>
      </c>
      <c r="B49" s="111"/>
      <c r="C49" s="111"/>
      <c r="D49" s="111"/>
      <c r="E49" s="111"/>
      <c r="F49" s="111"/>
      <c r="G49" s="111"/>
      <c r="H49" s="111"/>
      <c r="I49" s="111"/>
      <c r="J49" s="111"/>
      <c r="K49" s="111"/>
      <c r="L49" s="111"/>
      <c r="M49" s="111"/>
      <c r="N49" s="111"/>
      <c r="O49" s="111"/>
      <c r="P49" s="65"/>
      <c r="Q49" s="65"/>
    </row>
    <row r="50" spans="1:17" x14ac:dyDescent="0.25">
      <c r="A50" s="110" t="s">
        <v>39</v>
      </c>
      <c r="B50" s="110"/>
      <c r="C50" s="110"/>
      <c r="D50" s="110"/>
      <c r="E50" s="110"/>
      <c r="F50" s="110"/>
      <c r="G50" s="110"/>
      <c r="H50" s="110"/>
      <c r="I50" s="110"/>
      <c r="J50" s="110"/>
      <c r="K50" s="110"/>
      <c r="L50" s="110"/>
      <c r="M50" s="110"/>
      <c r="N50" s="110"/>
      <c r="O50" s="110"/>
      <c r="P50" s="5"/>
      <c r="Q50" s="5"/>
    </row>
    <row r="51" spans="1:17" x14ac:dyDescent="0.25">
      <c r="A51" s="110" t="s">
        <v>40</v>
      </c>
      <c r="B51" s="110"/>
      <c r="C51" s="110"/>
      <c r="D51" s="110"/>
      <c r="E51" s="110"/>
      <c r="F51" s="110"/>
      <c r="G51" s="110"/>
      <c r="H51" s="110"/>
      <c r="I51" s="110"/>
      <c r="J51" s="110"/>
      <c r="K51" s="110"/>
      <c r="L51" s="110"/>
      <c r="M51" s="110"/>
      <c r="N51" s="110"/>
      <c r="O51" s="110"/>
      <c r="P51" s="5"/>
      <c r="Q51" s="5"/>
    </row>
    <row r="52" spans="1:17" x14ac:dyDescent="0.25">
      <c r="K52" s="2"/>
      <c r="L52" s="2"/>
      <c r="M52" s="2"/>
      <c r="N52" s="2"/>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sheetData>
  <sheetProtection algorithmName="SHA-512" hashValue="ixNet9C0eDos2vkEyuOUxsB1N0uvq2Nwdswx8c/iMvFrII3ck9Hg68gNTtPxe8eYe3xJbAAGxr+agqmUTSaqWw==" saltValue="s/xXDMtyt3Z77MAgywcOaw==" spinCount="100000" sheet="1" selectLockedCells="1"/>
  <mergeCells count="35">
    <mergeCell ref="L36:N36"/>
    <mergeCell ref="L35:N35"/>
    <mergeCell ref="L34:N34"/>
    <mergeCell ref="L33:N33"/>
    <mergeCell ref="L32:N32"/>
    <mergeCell ref="L41:N41"/>
    <mergeCell ref="L40:N40"/>
    <mergeCell ref="L39:N39"/>
    <mergeCell ref="L38:N38"/>
    <mergeCell ref="L37:N37"/>
    <mergeCell ref="A33:K41"/>
    <mergeCell ref="F9:I9"/>
    <mergeCell ref="B43:C43"/>
    <mergeCell ref="A9:B11"/>
    <mergeCell ref="D9:E9"/>
    <mergeCell ref="D11:E11"/>
    <mergeCell ref="A32:K32"/>
    <mergeCell ref="M11:N11"/>
    <mergeCell ref="M9:N9"/>
    <mergeCell ref="K9:L9"/>
    <mergeCell ref="K11:L11"/>
    <mergeCell ref="F11:I11"/>
    <mergeCell ref="A2:A5"/>
    <mergeCell ref="B2:M2"/>
    <mergeCell ref="N2:O2"/>
    <mergeCell ref="B3:M3"/>
    <mergeCell ref="N3:O3"/>
    <mergeCell ref="B4:M5"/>
    <mergeCell ref="N4:O4"/>
    <mergeCell ref="N5:O5"/>
    <mergeCell ref="A51:O51"/>
    <mergeCell ref="A50:O50"/>
    <mergeCell ref="A49:O49"/>
    <mergeCell ref="A48:O48"/>
    <mergeCell ref="B44:C4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1">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G14:G31</xm:sqref>
        </x14:dataValidation>
        <x14:dataValidation type="list" allowBlank="1" showInputMessage="1" showErrorMessage="1">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Administrator</cp:lastModifiedBy>
  <cp:revision/>
  <dcterms:created xsi:type="dcterms:W3CDTF">2017-04-28T13:22:52Z</dcterms:created>
  <dcterms:modified xsi:type="dcterms:W3CDTF">2024-03-14T01:47:25Z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