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11/4.1 DOCUMENTOS PUBLICADOS/"/>
    </mc:Choice>
  </mc:AlternateContent>
  <xr:revisionPtr revIDLastSave="8" documentId="8_{EB989794-E634-4B04-9BEC-4EEDF80CBB86}" xr6:coauthVersionLast="47" xr6:coauthVersionMax="47" xr10:uidLastSave="{347EC42F-8333-4739-B0AC-9F85D0CB2AC5}"/>
  <bookViews>
    <workbookView xWindow="-105" yWindow="0" windowWidth="11010" windowHeight="12885" tabRatio="688" xr2:uid="{00000000-000D-0000-FFFF-FFFF00000000}"/>
  </bookViews>
  <sheets>
    <sheet name="Bienes y Servicios" sheetId="7" r:id="rId1"/>
    <sheet name="Cálculos" sheetId="2" state="hidden" r:id="rId2"/>
  </sheets>
  <definedNames>
    <definedName name="_xlnm.Print_Area" localSheetId="0">'Bienes y Servicios'!$A$1:$O$33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J16" i="7"/>
  <c r="H16" i="7"/>
  <c r="L17" i="7"/>
  <c r="M17" i="7" s="1"/>
  <c r="J17" i="7"/>
  <c r="H17" i="7"/>
  <c r="L15" i="7"/>
  <c r="N15" i="7" s="1"/>
  <c r="J15" i="7"/>
  <c r="H15" i="7"/>
  <c r="K15" i="7" s="1"/>
  <c r="O20" i="7"/>
  <c r="O19" i="7"/>
  <c r="L14" i="7"/>
  <c r="M14" i="7" s="1"/>
  <c r="J14" i="7"/>
  <c r="H14" i="7"/>
  <c r="K16" i="7" l="1"/>
  <c r="K17" i="7"/>
  <c r="M15" i="7"/>
  <c r="N17" i="7"/>
  <c r="O17" i="7" s="1"/>
  <c r="M16" i="7"/>
  <c r="O23" i="7" s="1"/>
  <c r="N16" i="7"/>
  <c r="O18" i="7"/>
  <c r="O21" i="7" s="1"/>
  <c r="K14" i="7"/>
  <c r="O25" i="7"/>
  <c r="O26" i="7" s="1"/>
  <c r="N14" i="7"/>
  <c r="O14" i="7" s="1"/>
  <c r="O15" i="7" l="1"/>
  <c r="O22" i="7"/>
  <c r="O24" i="7" s="1"/>
  <c r="O27" i="7" s="1"/>
  <c r="O16" i="7"/>
</calcChain>
</file>

<file path=xl/sharedStrings.xml><?xml version="1.0" encoding="utf-8"?>
<sst xmlns="http://schemas.openxmlformats.org/spreadsheetml/2006/main" count="61" uniqueCount="55">
  <si>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</si>
  <si>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</si>
  <si>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</si>
  <si>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</si>
  <si>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</si>
  <si>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</si>
  <si>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</si>
  <si>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</si>
  <si>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</si>
  <si>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</si>
  <si>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</si>
  <si>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</si>
  <si>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</si>
  <si>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</si>
  <si>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</si>
  <si>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</si>
  <si>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</si>
  <si>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</si>
  <si>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</si>
  <si>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</si>
  <si>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</si>
  <si>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</si>
  <si>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</si>
  <si>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</si>
  <si>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</si>
  <si>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</si>
  <si>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</si>
  <si>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</si>
  <si>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</si>
  <si>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</si>
  <si>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</si>
  <si>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</si>
  <si>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</si>
  <si>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</si>
  <si>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</si>
  <si>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</si>
  <si>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</si>
  <si>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</si>
  <si>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</si>
  <si>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</si>
  <si>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</si>
  <si>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</si>
  <si>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</si>
  <si>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</si>
  <si>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</si>
  <si>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</si>
  <si>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</si>
  <si>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</si>
  <si>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</si>
  <si>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</si>
  <si>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</si>
  <si>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Lavado de togas FUSAGASUGÁ Servicio de lavado y planchado a vapor de las togas para el IPA 2024 con su respectivo plástico que la recubra y gancho plástico para colgar para cada una de las togas en la sede de Fusagasugá de la Universidad de Cundinamarca Nota: Las togas se deben recoger en la sede de Fusagasugá diagonal 18 N° 20-29 y ser regresaran a la sede antes mencionadas en buenas condiciones   </t>
  </si>
  <si>
    <t>Lavado de togas FUSAGASUGÁ Servicio de lavado y planchado a vapor de las togas para el IIPA 2024 con su respectivo plástico que la recubra y gancho plástico para colgar para cada una de las togas en la sede de Fusagasugá de la Universidad de Cundinamarca Nota: Las togas se deben recoger en la sede de Fusagasugá diagonal 18 N° 20-29 y ser regresaran a la sede antes mencionadas en buenas condiciones  </t>
  </si>
  <si>
    <t>Lavado de birretes FUSAGASUGÁ Servicio de lavado de birretes para el IPA 2024 con su respectivo plástico que lo recubra para cada uno de los birretes en la sede de Fusagasugá de la Universidad de Cundinamarca Nota: Los birretes se deben recoger en la sede de Fusagasugá diagonal 18 N° 20-29 y ser regresaran a la sede antes mencionadas en buenas condiciones   </t>
  </si>
  <si>
    <t>Lavado de birretes FUSAGASUGÁ Servicio de lavado de birretes para el IIPA 2024 con su respectivo plástico que lo recubra para cada uno de los birretes en la sede de Fusagasugá de la Universidad de Cundinamarca Nota: Los birretes se deben recoger en la sede de Fusagasugá diagonal 18 N° 20-29 y ser regresaran a la sede antes mencionadas en buenas condiciones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</si>
</sst>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2" xfId="0" applyFont="1" applyBorder="1" applyAlignment="1">
      <alignment horizontal="center" vertical="center"/>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7" xfId="3" applyFont="1" applyFill="1" applyBorder="1" applyAlignment="1" applyProtection="1">
      <alignment vertical="center"/>
    </xf>
    <xf numFmtId="43" fontId="3" fillId="0" borderId="36" xfId="4" applyFont="1" applyBorder="1" applyAlignment="1" applyProtection="1">
      <alignment vertical="center"/>
    </xf>
    <xf numFmtId="43" fontId="3" fillId="0" borderId="37" xfId="4" applyFont="1" applyBorder="1" applyAlignment="1" applyProtection="1">
      <alignment vertical="center"/>
    </xf>
    <xf numFmtId="43" fontId="6" fillId="0" borderId="37" xfId="4" applyFont="1" applyBorder="1" applyAlignment="1" applyProtection="1">
      <alignment vertical="center"/>
    </xf>
    <xf numFmtId="43" fontId="3" fillId="0" borderId="37" xfId="4" applyFont="1" applyFill="1" applyBorder="1" applyAlignment="1" applyProtection="1">
      <alignment vertical="center"/>
    </xf>
    <xf numFmtId="43" fontId="6" fillId="0" borderId="38"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1" fillId="0" borderId="26" xfId="0"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tabSelected="1" topLeftCell="A14"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3" customWidth="1"/>
    <col min="2" max="2" width="53.8554687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s="27" customFormat="1" x14ac:dyDescent="0.25">
      <c r="A1" s="25"/>
      <c r="B1" s="25"/>
      <c r="C1" s="25"/>
      <c r="D1" s="25"/>
      <c r="E1" s="25"/>
      <c r="F1" s="26"/>
      <c r="G1" s="25"/>
      <c r="H1" s="25"/>
      <c r="I1" s="25"/>
      <c r="J1" s="25"/>
    </row>
    <row r="2" spans="1:15" s="27" customFormat="1" ht="15.75" customHeight="1" x14ac:dyDescent="0.25">
      <c r="A2" s="54"/>
      <c r="B2" s="55" t="s">
        <v>0</v>
      </c>
      <c r="C2" s="55"/>
      <c r="D2" s="55"/>
      <c r="E2" s="55"/>
      <c r="F2" s="55"/>
      <c r="G2" s="55"/>
      <c r="H2" s="55"/>
      <c r="I2" s="55"/>
      <c r="J2" s="55"/>
      <c r="K2" s="55"/>
      <c r="L2" s="55"/>
      <c r="M2" s="55"/>
      <c r="N2" s="56" t="s">
        <v>1</v>
      </c>
      <c r="O2" s="56"/>
    </row>
    <row r="3" spans="1:15" s="27" customFormat="1" ht="15.75" customHeight="1" x14ac:dyDescent="0.25">
      <c r="A3" s="54"/>
      <c r="B3" s="55" t="s">
        <v>2</v>
      </c>
      <c r="C3" s="55"/>
      <c r="D3" s="55"/>
      <c r="E3" s="55"/>
      <c r="F3" s="55"/>
      <c r="G3" s="55"/>
      <c r="H3" s="55"/>
      <c r="I3" s="55"/>
      <c r="J3" s="55"/>
      <c r="K3" s="55"/>
      <c r="L3" s="55"/>
      <c r="M3" s="55"/>
      <c r="N3" s="56" t="s">
        <v>48</v>
      </c>
      <c r="O3" s="56"/>
    </row>
    <row r="4" spans="1:15" s="27" customFormat="1" ht="16.5" customHeight="1" x14ac:dyDescent="0.25">
      <c r="A4" s="54"/>
      <c r="B4" s="55" t="s">
        <v>3</v>
      </c>
      <c r="C4" s="55"/>
      <c r="D4" s="55"/>
      <c r="E4" s="55"/>
      <c r="F4" s="55"/>
      <c r="G4" s="55"/>
      <c r="H4" s="55"/>
      <c r="I4" s="55"/>
      <c r="J4" s="55"/>
      <c r="K4" s="55"/>
      <c r="L4" s="55"/>
      <c r="M4" s="55"/>
      <c r="N4" s="56" t="s">
        <v>49</v>
      </c>
      <c r="O4" s="56"/>
    </row>
    <row r="5" spans="1:15" s="27" customFormat="1" ht="15" customHeight="1" x14ac:dyDescent="0.25">
      <c r="A5" s="54"/>
      <c r="B5" s="55"/>
      <c r="C5" s="55"/>
      <c r="D5" s="55"/>
      <c r="E5" s="55"/>
      <c r="F5" s="55"/>
      <c r="G5" s="55"/>
      <c r="H5" s="55"/>
      <c r="I5" s="55"/>
      <c r="J5" s="55"/>
      <c r="K5" s="55"/>
      <c r="L5" s="55"/>
      <c r="M5" s="55"/>
      <c r="N5" s="56" t="s">
        <v>46</v>
      </c>
      <c r="O5" s="56"/>
    </row>
    <row r="6" spans="1:15" s="27" customFormat="1" x14ac:dyDescent="0.25">
      <c r="A6" s="25"/>
      <c r="B6" s="25"/>
      <c r="C6" s="25"/>
      <c r="D6" s="25"/>
      <c r="E6" s="25"/>
      <c r="F6" s="25"/>
      <c r="G6" s="25"/>
      <c r="H6" s="25"/>
      <c r="I6" s="25"/>
      <c r="J6" s="25"/>
    </row>
    <row r="7" spans="1:15" s="27" customFormat="1" x14ac:dyDescent="0.25">
      <c r="A7" s="28" t="s">
        <v>4</v>
      </c>
      <c r="B7" s="25"/>
      <c r="C7" s="25"/>
      <c r="D7" s="25"/>
      <c r="E7" s="25"/>
      <c r="F7" s="25"/>
      <c r="G7" s="25"/>
      <c r="H7" s="25"/>
      <c r="I7" s="25"/>
      <c r="J7" s="25"/>
    </row>
    <row r="8" spans="1:15" s="27" customFormat="1" ht="9.9499999999999993" customHeight="1" x14ac:dyDescent="0.25">
      <c r="A8" s="29"/>
      <c r="B8" s="25"/>
      <c r="C8" s="25"/>
      <c r="D8" s="25"/>
      <c r="E8" s="25"/>
      <c r="F8" s="25"/>
      <c r="G8" s="25"/>
      <c r="H8" s="25"/>
      <c r="I8" s="25"/>
      <c r="J8" s="25"/>
    </row>
    <row r="9" spans="1:15" s="27" customFormat="1" ht="30" customHeight="1" x14ac:dyDescent="0.25">
      <c r="A9" s="76" t="s">
        <v>5</v>
      </c>
      <c r="B9" s="77"/>
      <c r="C9" s="25"/>
      <c r="D9" s="61" t="s">
        <v>6</v>
      </c>
      <c r="E9" s="62"/>
      <c r="F9" s="63"/>
      <c r="G9" s="64"/>
      <c r="H9" s="64"/>
      <c r="I9" s="65"/>
      <c r="J9" s="25"/>
      <c r="K9" s="61" t="s">
        <v>7</v>
      </c>
      <c r="L9" s="62"/>
      <c r="M9" s="59"/>
      <c r="N9" s="60"/>
    </row>
    <row r="10" spans="1:15" s="27" customFormat="1" ht="8.25" customHeight="1" x14ac:dyDescent="0.25">
      <c r="A10" s="78"/>
      <c r="B10" s="79"/>
      <c r="C10" s="30"/>
      <c r="D10" s="25"/>
      <c r="E10" s="31"/>
      <c r="F10" s="31"/>
      <c r="G10" s="25"/>
      <c r="H10" s="25"/>
      <c r="I10" s="25"/>
      <c r="J10" s="25"/>
      <c r="M10" s="31"/>
      <c r="N10" s="25"/>
    </row>
    <row r="11" spans="1:15" s="27" customFormat="1" ht="30" customHeight="1" x14ac:dyDescent="0.25">
      <c r="A11" s="80"/>
      <c r="B11" s="81"/>
      <c r="C11" s="25"/>
      <c r="D11" s="61" t="s">
        <v>8</v>
      </c>
      <c r="E11" s="62"/>
      <c r="F11" s="63" t="s">
        <v>43</v>
      </c>
      <c r="G11" s="64"/>
      <c r="H11" s="64"/>
      <c r="I11" s="65"/>
      <c r="J11" s="25"/>
      <c r="K11" s="61" t="s">
        <v>9</v>
      </c>
      <c r="L11" s="62"/>
      <c r="M11" s="57"/>
      <c r="N11" s="58"/>
      <c r="O11" s="32"/>
    </row>
    <row r="12" spans="1:15" ht="9.9499999999999993" customHeight="1" thickBot="1" x14ac:dyDescent="0.3">
      <c r="A12" s="15"/>
      <c r="B12" s="16"/>
      <c r="C12" s="17"/>
      <c r="D12" s="15"/>
      <c r="E12" s="16"/>
      <c r="F12" s="16"/>
      <c r="G12" s="16"/>
      <c r="H12" s="15"/>
      <c r="I12" s="18"/>
      <c r="J12" s="19"/>
      <c r="K12" s="19"/>
      <c r="L12" s="19"/>
      <c r="N12" s="20"/>
      <c r="O12" s="20"/>
    </row>
    <row r="13" spans="1:15" s="33" customFormat="1" ht="111.75" customHeight="1" x14ac:dyDescent="0.25">
      <c r="A13" s="21" t="s">
        <v>10</v>
      </c>
      <c r="B13" s="22" t="s">
        <v>11</v>
      </c>
      <c r="C13" s="22" t="s">
        <v>12</v>
      </c>
      <c r="D13" s="22" t="s">
        <v>13</v>
      </c>
      <c r="E13" s="22" t="s">
        <v>14</v>
      </c>
      <c r="F13" s="23" t="s">
        <v>15</v>
      </c>
      <c r="G13" s="23" t="s">
        <v>16</v>
      </c>
      <c r="H13" s="23" t="s">
        <v>17</v>
      </c>
      <c r="I13" s="23" t="s">
        <v>18</v>
      </c>
      <c r="J13" s="23" t="s">
        <v>19</v>
      </c>
      <c r="K13" s="23" t="s">
        <v>20</v>
      </c>
      <c r="L13" s="23" t="s">
        <v>21</v>
      </c>
      <c r="M13" s="23" t="s">
        <v>22</v>
      </c>
      <c r="N13" s="23" t="s">
        <v>23</v>
      </c>
      <c r="O13" s="24" t="s">
        <v>24</v>
      </c>
    </row>
    <row r="14" spans="1:15" s="33" customFormat="1" ht="137.25" customHeight="1" x14ac:dyDescent="0.25">
      <c r="A14" s="34">
        <v>1</v>
      </c>
      <c r="B14" s="49" t="s">
        <v>51</v>
      </c>
      <c r="C14" s="3"/>
      <c r="D14" s="48">
        <v>289</v>
      </c>
      <c r="E14" s="35" t="s">
        <v>50</v>
      </c>
      <c r="F14" s="4"/>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33" customFormat="1" ht="138.75" customHeight="1" x14ac:dyDescent="0.25">
      <c r="A15" s="34">
        <v>2</v>
      </c>
      <c r="B15" s="49" t="s">
        <v>52</v>
      </c>
      <c r="C15" s="3"/>
      <c r="D15" s="48">
        <v>289</v>
      </c>
      <c r="E15" s="35" t="s">
        <v>50</v>
      </c>
      <c r="F15" s="4"/>
      <c r="G15" s="2"/>
      <c r="H15" s="36">
        <f>+ROUND(F15*G15,0)</f>
        <v>0</v>
      </c>
      <c r="I15" s="2"/>
      <c r="J15" s="36">
        <f t="shared" ref="J15:J16" si="6">ROUND(F15*I15,0)</f>
        <v>0</v>
      </c>
      <c r="K15" s="36">
        <f t="shared" ref="K15:K16" si="7">ROUND(F15+H15+J15,0)</f>
        <v>0</v>
      </c>
      <c r="L15" s="36">
        <f t="shared" ref="L15:L16" si="8">ROUND(F15*D15,0)</f>
        <v>0</v>
      </c>
      <c r="M15" s="36">
        <f t="shared" ref="M15:M16" si="9">ROUND(L15*G15,0)</f>
        <v>0</v>
      </c>
      <c r="N15" s="36">
        <f t="shared" ref="N15:N16" si="10">ROUND(L15*I15,0)</f>
        <v>0</v>
      </c>
      <c r="O15" s="37">
        <f t="shared" ref="O15:O16" si="11">ROUND(L15+N15+M15,0)</f>
        <v>0</v>
      </c>
    </row>
    <row r="16" spans="1:15" ht="111" customHeight="1" x14ac:dyDescent="0.25">
      <c r="A16" s="34">
        <v>3</v>
      </c>
      <c r="B16" s="49" t="s">
        <v>53</v>
      </c>
      <c r="C16" s="3"/>
      <c r="D16" s="48">
        <v>250</v>
      </c>
      <c r="E16" s="35" t="s">
        <v>50</v>
      </c>
      <c r="F16" s="4"/>
      <c r="G16" s="2"/>
      <c r="H16" s="36">
        <f>+ROUND(F16*G16,0)</f>
        <v>0</v>
      </c>
      <c r="I16" s="2"/>
      <c r="J16" s="36">
        <f t="shared" si="6"/>
        <v>0</v>
      </c>
      <c r="K16" s="36">
        <f t="shared" si="7"/>
        <v>0</v>
      </c>
      <c r="L16" s="36">
        <f t="shared" si="8"/>
        <v>0</v>
      </c>
      <c r="M16" s="36">
        <f t="shared" si="9"/>
        <v>0</v>
      </c>
      <c r="N16" s="36">
        <f t="shared" si="10"/>
        <v>0</v>
      </c>
      <c r="O16" s="37">
        <f t="shared" si="11"/>
        <v>0</v>
      </c>
    </row>
    <row r="17" spans="1:15" s="33" customFormat="1" ht="126.75" customHeight="1" thickBot="1" x14ac:dyDescent="0.3">
      <c r="A17" s="34">
        <v>4</v>
      </c>
      <c r="B17" s="49" t="s">
        <v>54</v>
      </c>
      <c r="C17" s="3"/>
      <c r="D17" s="48">
        <v>250</v>
      </c>
      <c r="E17" s="35" t="s">
        <v>50</v>
      </c>
      <c r="F17" s="4"/>
      <c r="G17" s="2"/>
      <c r="H17" s="36">
        <f>+ROUND(F17*G17,0)</f>
        <v>0</v>
      </c>
      <c r="I17" s="2"/>
      <c r="J17" s="36">
        <f t="shared" ref="J17" si="12">ROUND(F17*I17,0)</f>
        <v>0</v>
      </c>
      <c r="K17" s="36">
        <f t="shared" ref="K17" si="13">ROUND(F17+H17+J17,0)</f>
        <v>0</v>
      </c>
      <c r="L17" s="36">
        <f t="shared" ref="L17" si="14">ROUND(F17*D17,0)</f>
        <v>0</v>
      </c>
      <c r="M17" s="36">
        <f t="shared" ref="M17" si="15">ROUND(L17*G17,0)</f>
        <v>0</v>
      </c>
      <c r="N17" s="36">
        <f t="shared" ref="N17" si="16">ROUND(L17*I17,0)</f>
        <v>0</v>
      </c>
      <c r="O17" s="37">
        <f t="shared" ref="O17" si="17">ROUND(L17+N17+M17,0)</f>
        <v>0</v>
      </c>
    </row>
    <row r="18" spans="1:15" s="33" customFormat="1" ht="42" customHeight="1" thickBot="1" x14ac:dyDescent="0.3">
      <c r="A18" s="82" t="s">
        <v>25</v>
      </c>
      <c r="B18" s="83"/>
      <c r="C18" s="83"/>
      <c r="D18" s="83"/>
      <c r="E18" s="83"/>
      <c r="F18" s="83"/>
      <c r="G18" s="83"/>
      <c r="H18" s="83"/>
      <c r="I18" s="83"/>
      <c r="J18" s="83"/>
      <c r="K18" s="83"/>
      <c r="L18" s="94" t="s">
        <v>26</v>
      </c>
      <c r="M18" s="95"/>
      <c r="N18" s="95"/>
      <c r="O18" s="38">
        <f>SUMIF(G:G,0%,L:L)+SUMIF(G:G,"",L:L)</f>
        <v>0</v>
      </c>
    </row>
    <row r="19" spans="1:15" s="33" customFormat="1" ht="39" customHeight="1" x14ac:dyDescent="0.25">
      <c r="A19" s="66" t="s">
        <v>47</v>
      </c>
      <c r="B19" s="67"/>
      <c r="C19" s="67"/>
      <c r="D19" s="67"/>
      <c r="E19" s="67"/>
      <c r="F19" s="67"/>
      <c r="G19" s="67"/>
      <c r="H19" s="67"/>
      <c r="I19" s="67"/>
      <c r="J19" s="67"/>
      <c r="K19" s="68"/>
      <c r="L19" s="88" t="s">
        <v>27</v>
      </c>
      <c r="M19" s="89"/>
      <c r="N19" s="89"/>
      <c r="O19" s="39">
        <f>SUMIF(G:G,5%,L:L)</f>
        <v>0</v>
      </c>
    </row>
    <row r="20" spans="1:15" s="33" customFormat="1" ht="30" customHeight="1" x14ac:dyDescent="0.25">
      <c r="A20" s="69"/>
      <c r="B20" s="70"/>
      <c r="C20" s="70"/>
      <c r="D20" s="70"/>
      <c r="E20" s="70"/>
      <c r="F20" s="70"/>
      <c r="G20" s="70"/>
      <c r="H20" s="70"/>
      <c r="I20" s="70"/>
      <c r="J20" s="70"/>
      <c r="K20" s="71"/>
      <c r="L20" s="88" t="s">
        <v>28</v>
      </c>
      <c r="M20" s="89"/>
      <c r="N20" s="89"/>
      <c r="O20" s="39">
        <f>SUMIF(G:G,19%,L:L)</f>
        <v>0</v>
      </c>
    </row>
    <row r="21" spans="1:15" s="33" customFormat="1" ht="30" customHeight="1" x14ac:dyDescent="0.25">
      <c r="A21" s="69"/>
      <c r="B21" s="70"/>
      <c r="C21" s="70"/>
      <c r="D21" s="70"/>
      <c r="E21" s="70"/>
      <c r="F21" s="70"/>
      <c r="G21" s="70"/>
      <c r="H21" s="70"/>
      <c r="I21" s="70"/>
      <c r="J21" s="70"/>
      <c r="K21" s="71"/>
      <c r="L21" s="90" t="s">
        <v>21</v>
      </c>
      <c r="M21" s="91"/>
      <c r="N21" s="91"/>
      <c r="O21" s="40">
        <f>SUM(O18:O20)</f>
        <v>0</v>
      </c>
    </row>
    <row r="22" spans="1:15" s="33" customFormat="1" ht="30" customHeight="1" x14ac:dyDescent="0.25">
      <c r="A22" s="69"/>
      <c r="B22" s="70"/>
      <c r="C22" s="70"/>
      <c r="D22" s="70"/>
      <c r="E22" s="70"/>
      <c r="F22" s="70"/>
      <c r="G22" s="70"/>
      <c r="H22" s="70"/>
      <c r="I22" s="70"/>
      <c r="J22" s="70"/>
      <c r="K22" s="71"/>
      <c r="L22" s="92" t="s">
        <v>29</v>
      </c>
      <c r="M22" s="93"/>
      <c r="N22" s="93"/>
      <c r="O22" s="41">
        <f>SUMIF(G:G,5%,M:M)</f>
        <v>0</v>
      </c>
    </row>
    <row r="23" spans="1:15" s="33" customFormat="1" ht="30" customHeight="1" x14ac:dyDescent="0.25">
      <c r="A23" s="69"/>
      <c r="B23" s="70"/>
      <c r="C23" s="70"/>
      <c r="D23" s="70"/>
      <c r="E23" s="70"/>
      <c r="F23" s="70"/>
      <c r="G23" s="70"/>
      <c r="H23" s="70"/>
      <c r="I23" s="70"/>
      <c r="J23" s="70"/>
      <c r="K23" s="71"/>
      <c r="L23" s="92" t="s">
        <v>30</v>
      </c>
      <c r="M23" s="93"/>
      <c r="N23" s="93"/>
      <c r="O23" s="41">
        <f>SUMIF(G:G,19%,M:M)</f>
        <v>0</v>
      </c>
    </row>
    <row r="24" spans="1:15" s="33" customFormat="1" ht="30" customHeight="1" x14ac:dyDescent="0.25">
      <c r="A24" s="69"/>
      <c r="B24" s="70"/>
      <c r="C24" s="70"/>
      <c r="D24" s="70"/>
      <c r="E24" s="70"/>
      <c r="F24" s="70"/>
      <c r="G24" s="70"/>
      <c r="H24" s="70"/>
      <c r="I24" s="70"/>
      <c r="J24" s="70"/>
      <c r="K24" s="71"/>
      <c r="L24" s="90" t="s">
        <v>31</v>
      </c>
      <c r="M24" s="91"/>
      <c r="N24" s="91"/>
      <c r="O24" s="40">
        <f>SUM(O22:O23)</f>
        <v>0</v>
      </c>
    </row>
    <row r="25" spans="1:15" s="33" customFormat="1" ht="30" customHeight="1" x14ac:dyDescent="0.25">
      <c r="A25" s="69"/>
      <c r="B25" s="70"/>
      <c r="C25" s="70"/>
      <c r="D25" s="70"/>
      <c r="E25" s="70"/>
      <c r="F25" s="70"/>
      <c r="G25" s="70"/>
      <c r="H25" s="70"/>
      <c r="I25" s="70"/>
      <c r="J25" s="70"/>
      <c r="K25" s="71"/>
      <c r="L25" s="88" t="s">
        <v>32</v>
      </c>
      <c r="M25" s="89"/>
      <c r="N25" s="89"/>
      <c r="O25" s="39">
        <f>SUMIF(I:I,8%,N:N)</f>
        <v>0</v>
      </c>
    </row>
    <row r="26" spans="1:15" s="33" customFormat="1" ht="37.5" customHeight="1" x14ac:dyDescent="0.25">
      <c r="A26" s="69"/>
      <c r="B26" s="70"/>
      <c r="C26" s="70"/>
      <c r="D26" s="70"/>
      <c r="E26" s="70"/>
      <c r="F26" s="70"/>
      <c r="G26" s="70"/>
      <c r="H26" s="70"/>
      <c r="I26" s="70"/>
      <c r="J26" s="70"/>
      <c r="K26" s="71"/>
      <c r="L26" s="86" t="s">
        <v>33</v>
      </c>
      <c r="M26" s="87"/>
      <c r="N26" s="87"/>
      <c r="O26" s="40">
        <f>SUM(O25)</f>
        <v>0</v>
      </c>
    </row>
    <row r="27" spans="1:15" s="33" customFormat="1" ht="32.25" customHeight="1" thickBot="1" x14ac:dyDescent="0.3">
      <c r="A27" s="72"/>
      <c r="B27" s="73"/>
      <c r="C27" s="73"/>
      <c r="D27" s="73"/>
      <c r="E27" s="73"/>
      <c r="F27" s="73"/>
      <c r="G27" s="73"/>
      <c r="H27" s="73"/>
      <c r="I27" s="73"/>
      <c r="J27" s="73"/>
      <c r="K27" s="74"/>
      <c r="L27" s="84" t="s">
        <v>34</v>
      </c>
      <c r="M27" s="85"/>
      <c r="N27" s="85"/>
      <c r="O27" s="42">
        <f>+O21+O24+O26</f>
        <v>0</v>
      </c>
    </row>
    <row r="28" spans="1:15" s="27" customFormat="1" x14ac:dyDescent="0.25">
      <c r="A28" s="25"/>
      <c r="B28" s="25"/>
      <c r="C28" s="25"/>
      <c r="D28" s="25"/>
      <c r="E28" s="25"/>
      <c r="F28" s="25"/>
      <c r="G28" s="25"/>
      <c r="H28" s="25"/>
      <c r="I28" s="25"/>
      <c r="J28" s="25"/>
    </row>
    <row r="29" spans="1:15" s="27" customFormat="1" ht="50.1" customHeight="1" thickBot="1" x14ac:dyDescent="0.3">
      <c r="A29" s="25"/>
      <c r="B29" s="75"/>
      <c r="C29" s="75"/>
      <c r="D29" s="25"/>
      <c r="E29" s="25"/>
      <c r="F29" s="25"/>
      <c r="G29" s="25"/>
      <c r="H29" s="25"/>
      <c r="I29" s="25"/>
      <c r="J29" s="25"/>
    </row>
    <row r="30" spans="1:15" s="27" customFormat="1" x14ac:dyDescent="0.25">
      <c r="A30" s="25"/>
      <c r="B30" s="53" t="s">
        <v>35</v>
      </c>
      <c r="C30" s="53"/>
      <c r="D30" s="25"/>
      <c r="E30" s="25"/>
      <c r="F30" s="25"/>
      <c r="G30" s="25"/>
      <c r="H30" s="25"/>
      <c r="I30" s="25"/>
      <c r="J30" s="25"/>
    </row>
    <row r="31" spans="1:15" s="27" customFormat="1" ht="15" customHeight="1" x14ac:dyDescent="0.25">
      <c r="A31" s="25"/>
      <c r="B31" s="25"/>
      <c r="C31" s="25"/>
      <c r="D31" s="25"/>
      <c r="E31" s="25"/>
      <c r="F31" s="25"/>
      <c r="G31" s="25"/>
      <c r="H31" s="25"/>
      <c r="I31" s="25"/>
      <c r="J31" s="25"/>
      <c r="M31" s="43"/>
      <c r="N31" s="44"/>
      <c r="O31" s="45"/>
    </row>
    <row r="32" spans="1:15" s="27" customFormat="1" ht="15.75" customHeight="1" x14ac:dyDescent="0.25">
      <c r="A32" s="25"/>
      <c r="B32" s="25"/>
      <c r="C32" s="25"/>
      <c r="D32" s="25"/>
      <c r="E32" s="25"/>
      <c r="F32" s="25"/>
      <c r="G32" s="25"/>
      <c r="H32" s="25"/>
      <c r="I32" s="25"/>
      <c r="J32" s="25"/>
      <c r="M32" s="43"/>
      <c r="N32" s="44"/>
      <c r="O32" s="45"/>
    </row>
    <row r="33" spans="1:17" s="27" customFormat="1" ht="15" customHeight="1" x14ac:dyDescent="0.25">
      <c r="A33" s="46" t="s">
        <v>36</v>
      </c>
      <c r="B33" s="25"/>
      <c r="C33" s="25"/>
      <c r="D33" s="25"/>
      <c r="E33" s="25"/>
      <c r="F33" s="25"/>
      <c r="G33" s="25"/>
      <c r="H33" s="25"/>
      <c r="I33" s="25"/>
      <c r="J33" s="25"/>
      <c r="M33" s="43"/>
      <c r="N33" s="44"/>
      <c r="O33" s="45"/>
    </row>
    <row r="34" spans="1:17" s="27" customFormat="1" x14ac:dyDescent="0.25">
      <c r="A34" s="52" t="s">
        <v>37</v>
      </c>
      <c r="B34" s="52"/>
      <c r="C34" s="52"/>
      <c r="D34" s="52"/>
      <c r="E34" s="52"/>
      <c r="F34" s="52"/>
      <c r="G34" s="52"/>
      <c r="H34" s="52"/>
      <c r="I34" s="52"/>
      <c r="J34" s="52"/>
      <c r="K34" s="52"/>
      <c r="L34" s="52"/>
      <c r="M34" s="52"/>
      <c r="N34" s="52"/>
      <c r="O34" s="52"/>
      <c r="P34" s="25"/>
      <c r="Q34" s="25"/>
    </row>
    <row r="35" spans="1:17" s="27" customFormat="1" ht="15" customHeight="1" x14ac:dyDescent="0.25">
      <c r="A35" s="51" t="s">
        <v>38</v>
      </c>
      <c r="B35" s="51"/>
      <c r="C35" s="51"/>
      <c r="D35" s="51"/>
      <c r="E35" s="51"/>
      <c r="F35" s="51"/>
      <c r="G35" s="51"/>
      <c r="H35" s="51"/>
      <c r="I35" s="51"/>
      <c r="J35" s="51"/>
      <c r="K35" s="51"/>
      <c r="L35" s="51"/>
      <c r="M35" s="51"/>
      <c r="N35" s="51"/>
      <c r="O35" s="51"/>
      <c r="P35" s="47"/>
      <c r="Q35" s="47"/>
    </row>
    <row r="36" spans="1:17" s="27" customFormat="1" x14ac:dyDescent="0.25">
      <c r="A36" s="50" t="s">
        <v>39</v>
      </c>
      <c r="B36" s="50"/>
      <c r="C36" s="50"/>
      <c r="D36" s="50"/>
      <c r="E36" s="50"/>
      <c r="F36" s="50"/>
      <c r="G36" s="50"/>
      <c r="H36" s="50"/>
      <c r="I36" s="50"/>
      <c r="J36" s="50"/>
      <c r="K36" s="50"/>
      <c r="L36" s="50"/>
      <c r="M36" s="50"/>
      <c r="N36" s="50"/>
      <c r="O36" s="50"/>
      <c r="P36" s="28"/>
      <c r="Q36" s="28"/>
    </row>
    <row r="37" spans="1:17" s="27" customFormat="1" x14ac:dyDescent="0.25">
      <c r="A37" s="50" t="s">
        <v>40</v>
      </c>
      <c r="B37" s="50"/>
      <c r="C37" s="50"/>
      <c r="D37" s="50"/>
      <c r="E37" s="50"/>
      <c r="F37" s="50"/>
      <c r="G37" s="50"/>
      <c r="H37" s="50"/>
      <c r="I37" s="50"/>
      <c r="J37" s="50"/>
      <c r="K37" s="50"/>
      <c r="L37" s="50"/>
      <c r="M37" s="50"/>
      <c r="N37" s="50"/>
      <c r="O37" s="50"/>
      <c r="P37" s="28"/>
      <c r="Q37" s="28"/>
    </row>
    <row r="38" spans="1:17" x14ac:dyDescent="0.25">
      <c r="K38" s="13"/>
      <c r="L38" s="13"/>
      <c r="M38" s="13"/>
      <c r="N38" s="13"/>
    </row>
    <row r="80" spans="11:15" s="13" customFormat="1" x14ac:dyDescent="0.25">
      <c r="K80" s="14"/>
      <c r="L80" s="14"/>
      <c r="M80" s="14"/>
      <c r="N80" s="14"/>
      <c r="O80" s="14"/>
    </row>
    <row r="81" spans="11:15" s="13" customFormat="1" x14ac:dyDescent="0.25">
      <c r="K81" s="14"/>
      <c r="L81" s="14"/>
      <c r="M81" s="14"/>
      <c r="N81" s="14"/>
      <c r="O81" s="14"/>
    </row>
    <row r="82" spans="11:15" s="13" customFormat="1" x14ac:dyDescent="0.25">
      <c r="K82" s="14"/>
      <c r="L82" s="14"/>
      <c r="M82" s="14"/>
      <c r="N82" s="14"/>
      <c r="O82" s="14"/>
    </row>
    <row r="83" spans="11:15" s="13" customFormat="1" x14ac:dyDescent="0.25">
      <c r="K83" s="14"/>
      <c r="L83" s="14"/>
      <c r="M83" s="14"/>
      <c r="N83" s="14"/>
      <c r="O83" s="14"/>
    </row>
  </sheetData>
  <sheetProtection algorithmName="SHA-512" hashValue="DXJ685biG3iqPDTaBRmVVAtyXQ5pIGKMh/tX0W4oI90E40TObap0UYD3X5U6PribazTfzJgZ3NizJ8VL3IDz/g==" saltValue="U6aBjCUI9qCoVYnIVdq0CQ==" spinCount="100000" sheet="1" formatCells="0" formatColumns="0" formatRows="0" insertColumns="0" insertRows="0" insertHyperlinks="0" deleteColumns="0" deleteRows="0" selectLockedCells="1" sort="0" autoFilter="0" pivotTables="0"/>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2024-03-05T20:47:59Z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