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CONTRATACION DIRECTA 2024/1. F-CD-003 BIENESTAR UN/3. DOCUMENTOS A PUBLICAR/"/>
    </mc:Choice>
  </mc:AlternateContent>
  <xr:revisionPtr revIDLastSave="17" documentId="8_{E2F3088C-6A77-486E-95FE-B8F1384FCE17}" xr6:coauthVersionLast="47" xr6:coauthVersionMax="47" xr10:uidLastSave="{958891D9-9258-47C9-8FFB-6502ADC2381E}"/>
  <bookViews>
    <workbookView xWindow="-120" yWindow="-120" windowWidth="21840" windowHeight="13020" tabRatio="688" xr2:uid="{00000000-000D-0000-FFFF-FFFF00000000}"/>
  </bookViews>
  <sheets>
    <sheet name="Servicio2 (Bienestar U)" sheetId="3" r:id="rId1"/>
    <sheet name="Cálculos" sheetId="2" state="hidden" r:id="rId2"/>
  </sheets>
  <definedNames>
    <definedName name="_xlnm.Print_Area" localSheetId="0">'Servicio2 (Bienestar U)'!$A$1:$O$32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3" l="1"/>
  <c r="O19" i="3"/>
  <c r="O17" i="3" l="1"/>
  <c r="F14" i="3"/>
  <c r="H14" i="3" s="1"/>
  <c r="M14" i="3" s="1"/>
  <c r="J14" i="3" l="1"/>
  <c r="N14" i="3" s="1"/>
  <c r="L14" i="3"/>
  <c r="O22" i="3" l="1"/>
  <c r="O23" i="3" s="1"/>
  <c r="O15" i="3"/>
  <c r="O16" i="3"/>
  <c r="O21" i="3" s="1"/>
  <c r="K14" i="3"/>
  <c r="O14" i="3"/>
  <c r="O18" i="3" l="1"/>
  <c r="O24" i="3" s="1"/>
</calcChain>
</file>

<file path=xl/sharedStrings.xml><?xml version="1.0" encoding="utf-8"?>
<sst xmlns="http://schemas.openxmlformats.org/spreadsheetml/2006/main" count="52" uniqueCount="50">
  <si>
    <t>MACROPROCESO DE APOYO</t>
  </si>
  <si>
    <t>CÓDIGO: ABSr125</t>
  </si>
  <si>
    <t xml:space="preserve">PROCESO GESTIÓN BIENES Y SERVICIOS </t>
  </si>
  <si>
    <t>VERSIÓN: 4</t>
  </si>
  <si>
    <t>COTIZACIÓN PARA PROCESOS DE BIENES, SERVICIOS U OBRAS</t>
  </si>
  <si>
    <t>32.1</t>
  </si>
  <si>
    <t>COTIZANTE</t>
  </si>
  <si>
    <t>FECHA DE ELABORACIÓN</t>
  </si>
  <si>
    <t>TIPO DE CONTRIBUYENTE</t>
  </si>
  <si>
    <t>NIT. O CC.</t>
  </si>
  <si>
    <t xml:space="preserve">ÍTEM </t>
  </si>
  <si>
    <t>ESPECIFICACIONES TÉCNICAS DE LOS BIENES Y/O SERVICIOS REQUERIDOS</t>
  </si>
  <si>
    <t>PORCENTAJE DE IMPUESTO AL VALOR AGREGADO - IVA</t>
  </si>
  <si>
    <t xml:space="preserve">VALOR  IVA </t>
  </si>
  <si>
    <t>VALOR INC</t>
  </si>
  <si>
    <t xml:space="preserve">VALOR TOTAL UNITARIO </t>
  </si>
  <si>
    <t>SUBTOTAL</t>
  </si>
  <si>
    <t>IMPUESTO AL VALOR AGREGADO - IVA</t>
  </si>
  <si>
    <t>TOTAL</t>
  </si>
  <si>
    <t>ASPECTOS OBLIGATORIOS A TENER EN CUENTA</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</si>
  <si>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</si>
  <si>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</si>
  <si>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</si>
  <si>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</si>
  <si>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</si>
  <si>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</si>
  <si>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</si>
  <si>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</si>
  <si>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</si>
  <si>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</si>
  <si>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</si>
  <si>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</si>
  <si>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</si>
  <si>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</si>
  <si>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</si>
  <si>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</si>
  <si>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</si>
  <si>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</si>
  <si>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</si>
  <si>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</si>
  <si>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</si>
  <si>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Porcentajes IVA</t>
  </si>
  <si>
    <t>Porcentajes INC</t>
  </si>
  <si>
    <t>PERSONA NATURAL  NO RESPONSABLE DE IVA</t>
  </si>
  <si>
    <t>PERSONA NATURAL  RESPONSABLE DE IVA</t>
  </si>
  <si>
    <t>PERSONA JURÍDICA</t>
  </si>
  <si>
    <t>VIGENCIA: 2023-11-30</t>
  </si>
  <si>
    <t>PÁGINA 2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</si>
  <si>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</si>
  <si>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Contratar  el  servicio  de  restaurante  -  (plan  día)  de alimentación  para  los  estudiantes  de  la  universidad  de Cundinamarca, sede Fusagasugá,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</si>
</sst>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5" formatCode="yyyy\-mm\-dd;@"/>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10" applyNumberFormat="0" applyFill="0" applyAlignment="0" applyProtection="0"/>
    <xf numFmtId="0" fontId="11" fillId="0" borderId="11" applyNumberFormat="0" applyFill="0" applyAlignment="0" applyProtection="0"/>
    <xf numFmtId="0" fontId="12" fillId="0" borderId="12"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3" applyNumberFormat="0" applyAlignment="0" applyProtection="0"/>
    <xf numFmtId="0" fontId="17" fillId="8" borderId="14" applyNumberFormat="0" applyAlignment="0" applyProtection="0"/>
    <xf numFmtId="0" fontId="18" fillId="8" borderId="13" applyNumberFormat="0" applyAlignment="0" applyProtection="0"/>
    <xf numFmtId="0" fontId="19" fillId="0" borderId="15" applyNumberFormat="0" applyFill="0" applyAlignment="0" applyProtection="0"/>
    <xf numFmtId="0" fontId="20" fillId="9" borderId="16" applyNumberFormat="0" applyAlignment="0" applyProtection="0"/>
    <xf numFmtId="0" fontId="21" fillId="0" borderId="0" applyNumberFormat="0" applyFill="0" applyBorder="0" applyAlignment="0" applyProtection="0"/>
    <xf numFmtId="0" fontId="5" fillId="10" borderId="17" applyNumberFormat="0" applyFont="0" applyAlignment="0" applyProtection="0"/>
    <xf numFmtId="0" fontId="22" fillId="0" borderId="0" applyNumberFormat="0" applyFill="0" applyBorder="0" applyAlignment="0" applyProtection="0"/>
    <xf numFmtId="0" fontId="23" fillId="0" borderId="18"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0">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8" fillId="2" borderId="0" xfId="0" applyFont="1" applyFill="1" applyProtection="1">
      <protection hidden="1"/>
    </xf>
    <xf numFmtId="0" fontId="25" fillId="0" borderId="0" xfId="0" applyFont="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hidden="1"/>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0" fontId="27" fillId="2" borderId="21" xfId="0" applyFont="1" applyFill="1" applyBorder="1" applyAlignment="1" applyProtection="1">
      <alignment horizontal="left" vertical="center" wrapText="1"/>
      <protection hidden="1"/>
    </xf>
    <xf numFmtId="0" fontId="27" fillId="2" borderId="6" xfId="0" applyFont="1" applyFill="1" applyBorder="1" applyAlignment="1" applyProtection="1">
      <alignment horizontal="left" vertical="center" wrapText="1"/>
      <protection hidden="1"/>
    </xf>
    <xf numFmtId="0" fontId="27" fillId="2" borderId="22" xfId="0" applyFont="1" applyFill="1" applyBorder="1" applyAlignment="1" applyProtection="1">
      <alignment horizontal="left" vertical="center" wrapText="1"/>
      <protection hidden="1"/>
    </xf>
    <xf numFmtId="0" fontId="27" fillId="2" borderId="23" xfId="0" applyFont="1" applyFill="1" applyBorder="1" applyAlignment="1" applyProtection="1">
      <alignment horizontal="left" vertical="center" wrapText="1"/>
      <protection hidden="1"/>
    </xf>
    <xf numFmtId="0" fontId="27" fillId="2" borderId="0" xfId="0" applyFont="1" applyFill="1" applyAlignment="1" applyProtection="1">
      <alignment horizontal="left" vertical="center" wrapText="1"/>
      <protection hidden="1"/>
    </xf>
    <xf numFmtId="0" fontId="27" fillId="2" borderId="24" xfId="0" applyFont="1" applyFill="1" applyBorder="1" applyAlignment="1" applyProtection="1">
      <alignment horizontal="left" vertical="center" wrapText="1"/>
      <protection hidden="1"/>
    </xf>
    <xf numFmtId="0" fontId="27" fillId="2" borderId="25" xfId="0" applyFont="1" applyFill="1" applyBorder="1" applyAlignment="1" applyProtection="1">
      <alignment horizontal="left" vertical="center" wrapText="1"/>
      <protection hidden="1"/>
    </xf>
    <xf numFmtId="0" fontId="27" fillId="2" borderId="7" xfId="0" applyFont="1" applyFill="1" applyBorder="1" applyAlignment="1" applyProtection="1">
      <alignment horizontal="left" vertical="center" wrapText="1"/>
      <protection hidden="1"/>
    </xf>
    <xf numFmtId="0" fontId="27"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25" fillId="35" borderId="30" xfId="0" applyFont="1" applyFill="1" applyBorder="1" applyAlignment="1" applyProtection="1">
      <alignment horizontal="center" vertical="center"/>
      <protection locked="0"/>
    </xf>
    <xf numFmtId="0" fontId="25" fillId="35" borderId="28" xfId="0" applyFont="1" applyFill="1" applyBorder="1" applyAlignment="1" applyProtection="1">
      <alignment horizontal="center" vertical="center"/>
      <protection locked="0"/>
    </xf>
    <xf numFmtId="0" fontId="25" fillId="35" borderId="36" xfId="0" applyFont="1" applyFill="1" applyBorder="1" applyAlignment="1" applyProtection="1">
      <alignment horizontal="center" vertical="center"/>
      <protection locked="0"/>
    </xf>
    <xf numFmtId="0" fontId="25" fillId="35" borderId="20" xfId="0" applyFont="1" applyFill="1" applyBorder="1" applyAlignment="1" applyProtection="1">
      <alignment horizontal="center" vertical="center"/>
      <protection locked="0"/>
    </xf>
    <xf numFmtId="0" fontId="25" fillId="35" borderId="19" xfId="0" applyFont="1" applyFill="1" applyBorder="1" applyAlignment="1" applyProtection="1">
      <alignment horizontal="center" vertical="center"/>
      <protection locked="0"/>
    </xf>
    <xf numFmtId="0" fontId="25" fillId="35" borderId="29"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6" fillId="35" borderId="3" xfId="0" applyNumberFormat="1" applyFont="1" applyFill="1" applyBorder="1" applyAlignment="1" applyProtection="1">
      <alignment horizontal="center" vertical="center" wrapText="1"/>
      <protection locked="0"/>
    </xf>
    <xf numFmtId="165" fontId="26"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6" fillId="2" borderId="40"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3"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3"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3"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3"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4"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3" fillId="0" borderId="31" xfId="3" applyFont="1" applyBorder="1" applyAlignment="1" applyProtection="1">
      <alignment horizontal="center" vertical="center" wrapText="1"/>
      <protection hidden="1"/>
    </xf>
    <xf numFmtId="43" fontId="3" fillId="0" borderId="32"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1" fillId="0" borderId="41" xfId="0" applyFont="1" applyBorder="1" applyAlignment="1" applyProtection="1">
      <alignment horizontal="center" vertical="center"/>
      <protection hidden="1"/>
    </xf>
    <xf numFmtId="0" fontId="1" fillId="2" borderId="2" xfId="0" applyFont="1" applyFill="1" applyBorder="1" applyAlignment="1" applyProtection="1">
      <alignment horizontal="center" vertical="center" wrapText="1"/>
      <protection hidden="1"/>
    </xf>
    <xf numFmtId="43" fontId="1" fillId="35" borderId="1" xfId="3" applyFont="1" applyFill="1" applyBorder="1" applyAlignment="1" applyProtection="1">
      <alignment horizontal="center" vertical="center"/>
      <protection locked="0"/>
    </xf>
    <xf numFmtId="43" fontId="26" fillId="2" borderId="1" xfId="3" applyFont="1" applyFill="1" applyBorder="1" applyAlignment="1" applyProtection="1">
      <alignment horizontal="center" vertical="center"/>
      <protection hidden="1"/>
    </xf>
    <xf numFmtId="9" fontId="1" fillId="35" borderId="1" xfId="1" applyFont="1" applyFill="1" applyBorder="1" applyAlignment="1" applyProtection="1">
      <alignment horizontal="center" vertical="center"/>
      <protection locked="0"/>
    </xf>
    <xf numFmtId="43" fontId="1" fillId="0" borderId="1" xfId="3" applyFont="1" applyFill="1" applyBorder="1" applyAlignment="1" applyProtection="1">
      <alignment horizontal="center" vertical="center"/>
      <protection hidden="1"/>
    </xf>
    <xf numFmtId="43" fontId="1" fillId="0" borderId="38" xfId="3" applyFont="1" applyFill="1" applyBorder="1" applyAlignment="1" applyProtection="1">
      <alignment vertical="center"/>
      <protection hidden="1"/>
    </xf>
    <xf numFmtId="0" fontId="0" fillId="2" borderId="0" xfId="0" applyFont="1" applyFill="1" applyAlignment="1" applyProtection="1">
      <alignment vertical="center"/>
      <protection hidden="1"/>
    </xf>
    <xf numFmtId="10" fontId="1" fillId="0" borderId="27" xfId="0" applyNumberFormat="1" applyFont="1" applyBorder="1" applyAlignment="1" applyProtection="1">
      <alignment horizontal="center" vertical="center" wrapText="1"/>
      <protection hidden="1"/>
    </xf>
    <xf numFmtId="0" fontId="30" fillId="0" borderId="1"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2"/>
  <sheetViews>
    <sheetView tabSelected="1" zoomScale="70" zoomScaleNormal="70" zoomScaleSheetLayoutView="70" zoomScalePageLayoutView="55" workbookViewId="0">
      <selection activeCell="B26" sqref="B26:C26"/>
    </sheetView>
  </sheetViews>
  <sheetFormatPr baseColWidth="10" defaultColWidth="11.42578125" defaultRowHeight="15" x14ac:dyDescent="0.25"/>
  <cols>
    <col min="1" max="1" width="10.42578125" style="1" customWidth="1"/>
    <col min="2" max="2" width="56.5703125" style="1" customWidth="1"/>
    <col min="3" max="3" width="15.85546875" style="1" customWidth="1"/>
    <col min="4" max="4" width="13.28515625" style="1" customWidth="1"/>
    <col min="5" max="5" width="17" style="1" customWidth="1"/>
    <col min="6" max="6" width="16.42578125" style="1" customWidth="1"/>
    <col min="7" max="7" width="17.7109375" style="1" customWidth="1"/>
    <col min="8" max="8" width="15" style="1" customWidth="1"/>
    <col min="9" max="9" width="17.7109375" style="1" customWidth="1"/>
    <col min="10" max="10" width="15" style="1" customWidth="1"/>
    <col min="11" max="11" width="17.85546875" style="3" customWidth="1"/>
    <col min="12" max="12" width="19.5703125" style="3" customWidth="1"/>
    <col min="13" max="13" width="16.7109375" style="3" customWidth="1"/>
    <col min="14" max="14" width="19.85546875" style="3" customWidth="1"/>
    <col min="15" max="15" width="21.85546875" style="3" customWidth="1"/>
    <col min="16" max="16384" width="11.42578125" style="3"/>
  </cols>
  <sheetData>
    <row r="1" spans="1:15" x14ac:dyDescent="0.25">
      <c r="F1" s="2"/>
    </row>
    <row r="2" spans="1:15" ht="15.75" customHeight="1" x14ac:dyDescent="0.25">
      <c r="A2" s="55"/>
      <c r="B2" s="56" t="s">
        <v>0</v>
      </c>
      <c r="C2" s="56"/>
      <c r="D2" s="56"/>
      <c r="E2" s="56"/>
      <c r="F2" s="56"/>
      <c r="G2" s="56"/>
      <c r="H2" s="56"/>
      <c r="I2" s="56"/>
      <c r="J2" s="56"/>
      <c r="K2" s="56"/>
      <c r="L2" s="56"/>
      <c r="M2" s="56"/>
      <c r="N2" s="57" t="s">
        <v>1</v>
      </c>
      <c r="O2" s="57"/>
    </row>
    <row r="3" spans="1:15" ht="15.75" customHeight="1" x14ac:dyDescent="0.25">
      <c r="A3" s="55"/>
      <c r="B3" s="56" t="s">
        <v>2</v>
      </c>
      <c r="C3" s="56"/>
      <c r="D3" s="56"/>
      <c r="E3" s="56"/>
      <c r="F3" s="56"/>
      <c r="G3" s="56"/>
      <c r="H3" s="56"/>
      <c r="I3" s="56"/>
      <c r="J3" s="56"/>
      <c r="K3" s="56"/>
      <c r="L3" s="56"/>
      <c r="M3" s="56"/>
      <c r="N3" s="57" t="s">
        <v>3</v>
      </c>
      <c r="O3" s="57"/>
    </row>
    <row r="4" spans="1:15" ht="16.5" customHeight="1" x14ac:dyDescent="0.25">
      <c r="A4" s="55"/>
      <c r="B4" s="56" t="s">
        <v>4</v>
      </c>
      <c r="C4" s="56"/>
      <c r="D4" s="56"/>
      <c r="E4" s="56"/>
      <c r="F4" s="56"/>
      <c r="G4" s="56"/>
      <c r="H4" s="56"/>
      <c r="I4" s="56"/>
      <c r="J4" s="56"/>
      <c r="K4" s="56"/>
      <c r="L4" s="56"/>
      <c r="M4" s="56"/>
      <c r="N4" s="57" t="s">
        <v>46</v>
      </c>
      <c r="O4" s="57"/>
    </row>
    <row r="5" spans="1:15" ht="15" customHeight="1" x14ac:dyDescent="0.25">
      <c r="A5" s="55"/>
      <c r="B5" s="56"/>
      <c r="C5" s="56"/>
      <c r="D5" s="56"/>
      <c r="E5" s="56"/>
      <c r="F5" s="56"/>
      <c r="G5" s="56"/>
      <c r="H5" s="56"/>
      <c r="I5" s="56"/>
      <c r="J5" s="56"/>
      <c r="K5" s="56"/>
      <c r="L5" s="56"/>
      <c r="M5" s="56"/>
      <c r="N5" s="57" t="s">
        <v>47</v>
      </c>
      <c r="O5" s="57"/>
    </row>
    <row r="7" spans="1:15" x14ac:dyDescent="0.25">
      <c r="A7" s="4" t="s">
        <v>5</v>
      </c>
    </row>
    <row r="8" spans="1:15" ht="9.9499999999999993" customHeight="1" x14ac:dyDescent="0.25">
      <c r="A8" s="5"/>
    </row>
    <row r="9" spans="1:15" ht="30" customHeight="1" x14ac:dyDescent="0.25">
      <c r="A9" s="41"/>
      <c r="B9" s="42"/>
      <c r="D9" s="47" t="s">
        <v>6</v>
      </c>
      <c r="E9" s="48"/>
      <c r="F9" s="77"/>
      <c r="G9" s="78"/>
      <c r="H9" s="78"/>
      <c r="I9" s="79"/>
      <c r="K9" s="47" t="s">
        <v>7</v>
      </c>
      <c r="L9" s="48"/>
      <c r="M9" s="53"/>
      <c r="N9" s="54"/>
    </row>
    <row r="10" spans="1:15" ht="8.25" customHeight="1" x14ac:dyDescent="0.25">
      <c r="A10" s="43"/>
      <c r="B10" s="44"/>
      <c r="C10" s="6"/>
      <c r="E10" s="7"/>
      <c r="F10" s="7"/>
      <c r="M10" s="7"/>
      <c r="N10" s="1"/>
    </row>
    <row r="11" spans="1:15" ht="30" customHeight="1" x14ac:dyDescent="0.25">
      <c r="A11" s="45"/>
      <c r="B11" s="46"/>
      <c r="D11" s="47" t="s">
        <v>8</v>
      </c>
      <c r="E11" s="48"/>
      <c r="F11" s="38"/>
      <c r="G11" s="39"/>
      <c r="H11" s="39"/>
      <c r="I11" s="40"/>
      <c r="K11" s="47" t="s">
        <v>9</v>
      </c>
      <c r="L11" s="48"/>
      <c r="M11" s="51"/>
      <c r="N11" s="52"/>
      <c r="O11" s="10"/>
    </row>
    <row r="12" spans="1:15" ht="9.9499999999999993" customHeight="1" thickBot="1" x14ac:dyDescent="0.3"/>
    <row r="13" spans="1:15" s="8" customFormat="1" ht="111.75" customHeight="1" x14ac:dyDescent="0.25">
      <c r="A13" s="11" t="s">
        <v>10</v>
      </c>
      <c r="B13" s="12" t="s">
        <v>11</v>
      </c>
      <c r="C13" s="12" t="s">
        <v>33</v>
      </c>
      <c r="D13" s="12" t="s">
        <v>34</v>
      </c>
      <c r="E13" s="12" t="s">
        <v>35</v>
      </c>
      <c r="F13" s="13" t="s">
        <v>36</v>
      </c>
      <c r="G13" s="13" t="s">
        <v>12</v>
      </c>
      <c r="H13" s="13" t="s">
        <v>13</v>
      </c>
      <c r="I13" s="13" t="s">
        <v>37</v>
      </c>
      <c r="J13" s="13" t="s">
        <v>14</v>
      </c>
      <c r="K13" s="13" t="s">
        <v>15</v>
      </c>
      <c r="L13" s="13" t="s">
        <v>16</v>
      </c>
      <c r="M13" s="13" t="s">
        <v>17</v>
      </c>
      <c r="N13" s="13" t="s">
        <v>38</v>
      </c>
      <c r="O13" s="14" t="s">
        <v>18</v>
      </c>
    </row>
    <row r="14" spans="1:15" s="87" customFormat="1" ht="68.25" customHeight="1" thickBot="1" x14ac:dyDescent="0.3">
      <c r="A14" s="80">
        <v>1</v>
      </c>
      <c r="B14" s="89" t="s">
        <v>49</v>
      </c>
      <c r="C14" s="81">
        <v>12240</v>
      </c>
      <c r="D14" s="82"/>
      <c r="E14" s="88">
        <v>0.71689999999999998</v>
      </c>
      <c r="F14" s="83">
        <f>ROUND(D14*E14,0)</f>
        <v>0</v>
      </c>
      <c r="G14" s="84"/>
      <c r="H14" s="85">
        <f>+ROUND(F14*G14,0)</f>
        <v>0</v>
      </c>
      <c r="I14" s="84">
        <v>0.08</v>
      </c>
      <c r="J14" s="85">
        <f>ROUND(F14*I14,0)</f>
        <v>0</v>
      </c>
      <c r="K14" s="85">
        <f>ROUND(F14+H14+J14,0)</f>
        <v>0</v>
      </c>
      <c r="L14" s="85">
        <f>ROUND(F14*C14,0)</f>
        <v>0</v>
      </c>
      <c r="M14" s="85">
        <f>ROUND(C14*H14,0)</f>
        <v>0</v>
      </c>
      <c r="N14" s="85">
        <f>ROUND(J14*C14,0)</f>
        <v>0</v>
      </c>
      <c r="O14" s="86">
        <f>ROUND(L14+N14+M14,0)</f>
        <v>0</v>
      </c>
    </row>
    <row r="15" spans="1:15" s="8" customFormat="1" ht="42" customHeight="1" thickBot="1" x14ac:dyDescent="0.3">
      <c r="A15" s="49" t="s">
        <v>19</v>
      </c>
      <c r="B15" s="50"/>
      <c r="C15" s="50"/>
      <c r="D15" s="50"/>
      <c r="E15" s="50"/>
      <c r="F15" s="50"/>
      <c r="G15" s="50"/>
      <c r="H15" s="50"/>
      <c r="I15" s="50"/>
      <c r="J15" s="50"/>
      <c r="K15" s="59"/>
      <c r="L15" s="72" t="s">
        <v>39</v>
      </c>
      <c r="M15" s="73"/>
      <c r="N15" s="73"/>
      <c r="O15" s="23">
        <f>SUMIF(G:G,0%,L:L)+SUMIF(G:G,"",L:L)</f>
        <v>0</v>
      </c>
    </row>
    <row r="16" spans="1:15" s="8" customFormat="1" ht="39" customHeight="1" x14ac:dyDescent="0.25">
      <c r="A16" s="29" t="s">
        <v>48</v>
      </c>
      <c r="B16" s="30"/>
      <c r="C16" s="30"/>
      <c r="D16" s="30"/>
      <c r="E16" s="30"/>
      <c r="F16" s="30"/>
      <c r="G16" s="30"/>
      <c r="H16" s="30"/>
      <c r="I16" s="30"/>
      <c r="J16" s="30"/>
      <c r="K16" s="31"/>
      <c r="L16" s="66" t="s">
        <v>20</v>
      </c>
      <c r="M16" s="67"/>
      <c r="N16" s="67"/>
      <c r="O16" s="24">
        <f>SUMIF(G:G,5%,L:L)</f>
        <v>0</v>
      </c>
    </row>
    <row r="17" spans="1:17" s="8" customFormat="1" ht="30" customHeight="1" x14ac:dyDescent="0.25">
      <c r="A17" s="32"/>
      <c r="B17" s="33"/>
      <c r="C17" s="33"/>
      <c r="D17" s="33"/>
      <c r="E17" s="33"/>
      <c r="F17" s="33"/>
      <c r="G17" s="33"/>
      <c r="H17" s="33"/>
      <c r="I17" s="33"/>
      <c r="J17" s="33"/>
      <c r="K17" s="34"/>
      <c r="L17" s="66" t="s">
        <v>21</v>
      </c>
      <c r="M17" s="67"/>
      <c r="N17" s="67"/>
      <c r="O17" s="24">
        <f>SUMIF(G:G,19%,L:L)</f>
        <v>0</v>
      </c>
    </row>
    <row r="18" spans="1:17" s="8" customFormat="1" ht="30" customHeight="1" x14ac:dyDescent="0.25">
      <c r="A18" s="32"/>
      <c r="B18" s="33"/>
      <c r="C18" s="33"/>
      <c r="D18" s="33"/>
      <c r="E18" s="33"/>
      <c r="F18" s="33"/>
      <c r="G18" s="33"/>
      <c r="H18" s="33"/>
      <c r="I18" s="33"/>
      <c r="J18" s="33"/>
      <c r="K18" s="34"/>
      <c r="L18" s="64" t="s">
        <v>16</v>
      </c>
      <c r="M18" s="65"/>
      <c r="N18" s="65"/>
      <c r="O18" s="25">
        <f>SUM(O15:O17)</f>
        <v>0</v>
      </c>
    </row>
    <row r="19" spans="1:17" s="8" customFormat="1" ht="30" customHeight="1" x14ac:dyDescent="0.25">
      <c r="A19" s="32"/>
      <c r="B19" s="33"/>
      <c r="C19" s="33"/>
      <c r="D19" s="33"/>
      <c r="E19" s="33"/>
      <c r="F19" s="33"/>
      <c r="G19" s="33"/>
      <c r="H19" s="33"/>
      <c r="I19" s="33"/>
      <c r="J19" s="33"/>
      <c r="K19" s="34"/>
      <c r="L19" s="62" t="s">
        <v>22</v>
      </c>
      <c r="M19" s="63"/>
      <c r="N19" s="63"/>
      <c r="O19" s="26">
        <f>SUMIF(G:G,5%,M:M)</f>
        <v>0</v>
      </c>
    </row>
    <row r="20" spans="1:17" s="8" customFormat="1" ht="30" customHeight="1" x14ac:dyDescent="0.25">
      <c r="A20" s="32"/>
      <c r="B20" s="33"/>
      <c r="C20" s="33"/>
      <c r="D20" s="33"/>
      <c r="E20" s="33"/>
      <c r="F20" s="33"/>
      <c r="G20" s="33"/>
      <c r="H20" s="33"/>
      <c r="I20" s="33"/>
      <c r="J20" s="33"/>
      <c r="K20" s="34"/>
      <c r="L20" s="62" t="s">
        <v>23</v>
      </c>
      <c r="M20" s="63"/>
      <c r="N20" s="63"/>
      <c r="O20" s="26">
        <f>SUMIF(G:G,19%,M:M)</f>
        <v>0</v>
      </c>
    </row>
    <row r="21" spans="1:17" s="8" customFormat="1" ht="30" customHeight="1" x14ac:dyDescent="0.25">
      <c r="A21" s="32"/>
      <c r="B21" s="33"/>
      <c r="C21" s="33"/>
      <c r="D21" s="33"/>
      <c r="E21" s="33"/>
      <c r="F21" s="33"/>
      <c r="G21" s="33"/>
      <c r="H21" s="33"/>
      <c r="I21" s="33"/>
      <c r="J21" s="33"/>
      <c r="K21" s="34"/>
      <c r="L21" s="64" t="s">
        <v>24</v>
      </c>
      <c r="M21" s="65"/>
      <c r="N21" s="65"/>
      <c r="O21" s="25">
        <f>SUM(O19:O20)</f>
        <v>0</v>
      </c>
    </row>
    <row r="22" spans="1:17" s="8" customFormat="1" ht="30" customHeight="1" x14ac:dyDescent="0.25">
      <c r="A22" s="32"/>
      <c r="B22" s="33"/>
      <c r="C22" s="33"/>
      <c r="D22" s="33"/>
      <c r="E22" s="33"/>
      <c r="F22" s="33"/>
      <c r="G22" s="33"/>
      <c r="H22" s="33"/>
      <c r="I22" s="33"/>
      <c r="J22" s="33"/>
      <c r="K22" s="34"/>
      <c r="L22" s="66" t="s">
        <v>25</v>
      </c>
      <c r="M22" s="67"/>
      <c r="N22" s="67"/>
      <c r="O22" s="24">
        <f>SUMIF(I:I,8%,N:N)</f>
        <v>0</v>
      </c>
    </row>
    <row r="23" spans="1:17" s="8" customFormat="1" ht="37.5" customHeight="1" x14ac:dyDescent="0.25">
      <c r="A23" s="32"/>
      <c r="B23" s="33"/>
      <c r="C23" s="33"/>
      <c r="D23" s="33"/>
      <c r="E23" s="33"/>
      <c r="F23" s="33"/>
      <c r="G23" s="33"/>
      <c r="H23" s="33"/>
      <c r="I23" s="33"/>
      <c r="J23" s="33"/>
      <c r="K23" s="34"/>
      <c r="L23" s="68" t="s">
        <v>26</v>
      </c>
      <c r="M23" s="69"/>
      <c r="N23" s="69"/>
      <c r="O23" s="25">
        <f>SUM(O22)</f>
        <v>0</v>
      </c>
    </row>
    <row r="24" spans="1:17" s="8" customFormat="1" ht="30" customHeight="1" thickBot="1" x14ac:dyDescent="0.3">
      <c r="A24" s="35"/>
      <c r="B24" s="36"/>
      <c r="C24" s="36"/>
      <c r="D24" s="36"/>
      <c r="E24" s="36"/>
      <c r="F24" s="36"/>
      <c r="G24" s="36"/>
      <c r="H24" s="36"/>
      <c r="I24" s="36"/>
      <c r="J24" s="36"/>
      <c r="K24" s="37"/>
      <c r="L24" s="70" t="s">
        <v>27</v>
      </c>
      <c r="M24" s="71"/>
      <c r="N24" s="71"/>
      <c r="O24" s="27">
        <f>+O18+O21+O23</f>
        <v>0</v>
      </c>
    </row>
    <row r="26" spans="1:17" ht="50.1" customHeight="1" thickBot="1" x14ac:dyDescent="0.3">
      <c r="B26" s="61"/>
      <c r="C26" s="61"/>
    </row>
    <row r="27" spans="1:17" x14ac:dyDescent="0.25">
      <c r="B27" s="60" t="s">
        <v>28</v>
      </c>
      <c r="C27" s="60"/>
    </row>
    <row r="28" spans="1:17" x14ac:dyDescent="0.25">
      <c r="A28" s="22" t="s">
        <v>40</v>
      </c>
    </row>
    <row r="29" spans="1:17" x14ac:dyDescent="0.25">
      <c r="A29" s="74" t="s">
        <v>29</v>
      </c>
      <c r="B29" s="74"/>
      <c r="C29" s="74"/>
      <c r="D29" s="74"/>
      <c r="E29" s="74"/>
      <c r="F29" s="74"/>
      <c r="G29" s="74"/>
      <c r="H29" s="74"/>
      <c r="I29" s="74"/>
      <c r="J29" s="74"/>
      <c r="K29" s="74"/>
      <c r="L29" s="74"/>
      <c r="M29" s="74"/>
      <c r="N29" s="74"/>
      <c r="O29" s="74"/>
      <c r="P29" s="1"/>
      <c r="Q29" s="1"/>
    </row>
    <row r="30" spans="1:17" ht="15" customHeight="1" x14ac:dyDescent="0.25">
      <c r="A30" s="75" t="s">
        <v>30</v>
      </c>
      <c r="B30" s="75"/>
      <c r="C30" s="75"/>
      <c r="D30" s="75"/>
      <c r="E30" s="75"/>
      <c r="F30" s="75"/>
      <c r="G30" s="75"/>
      <c r="H30" s="75"/>
      <c r="I30" s="75"/>
      <c r="J30" s="75"/>
      <c r="K30" s="75"/>
      <c r="L30" s="75"/>
      <c r="M30" s="75"/>
      <c r="N30" s="75"/>
      <c r="O30" s="75"/>
      <c r="P30" s="28"/>
      <c r="Q30" s="28"/>
    </row>
    <row r="31" spans="1:17" x14ac:dyDescent="0.25">
      <c r="A31" s="58" t="s">
        <v>31</v>
      </c>
      <c r="B31" s="58"/>
      <c r="C31" s="58"/>
      <c r="D31" s="58"/>
      <c r="E31" s="58"/>
      <c r="F31" s="58"/>
      <c r="G31" s="58"/>
      <c r="H31" s="58"/>
      <c r="I31" s="58"/>
      <c r="J31" s="58"/>
      <c r="K31" s="58"/>
      <c r="L31" s="58"/>
      <c r="M31" s="58"/>
      <c r="N31" s="58"/>
      <c r="O31" s="58"/>
      <c r="P31" s="4"/>
      <c r="Q31" s="4"/>
    </row>
    <row r="32" spans="1:17" x14ac:dyDescent="0.25">
      <c r="A32" s="76" t="s">
        <v>32</v>
      </c>
      <c r="B32" s="76"/>
      <c r="C32" s="76"/>
      <c r="D32" s="76"/>
      <c r="E32" s="76"/>
      <c r="F32" s="76"/>
      <c r="G32" s="76"/>
      <c r="H32" s="76"/>
      <c r="I32" s="76"/>
      <c r="J32" s="76"/>
      <c r="K32" s="76"/>
      <c r="L32" s="76"/>
      <c r="M32" s="76"/>
      <c r="N32" s="76"/>
      <c r="O32" s="76"/>
      <c r="P32" s="4"/>
      <c r="Q32" s="4"/>
    </row>
  </sheetData>
  <sheetProtection algorithmName="SHA-512" hashValue="uQGpKuiA5EFLdqQc3MPcafxyz+cpH3s8Ju6Leahz9Dc2aM53KQSZIQwzJazmFTokzhxY4YJsfy++Wz3nNMVF6A==" saltValue="bz4zenpGguUMnFE1CzaSvQ==" spinCount="100000" sheet="1" selectLockedCells="1"/>
  <mergeCells count="35">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s>
  <dataValidations count="5">
    <dataValidation type="whole" allowBlank="1" showInputMessage="1" showErrorMessage="1" sqref="F14"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xm:sqref>
        </x14:dataValidation>
        <x14:dataValidation type="list" showInputMessage="1" showErrorMessage="1" xr:uid="{00000000-0002-0000-0100-000006000000}">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17" bestFit="1" customWidth="1"/>
    <col min="6" max="6" width="15" style="21" bestFit="1" customWidth="1"/>
  </cols>
  <sheetData>
    <row r="6" spans="2:6" x14ac:dyDescent="0.25">
      <c r="B6" s="9" t="s">
        <v>8</v>
      </c>
      <c r="D6" s="15" t="s">
        <v>41</v>
      </c>
      <c r="F6" s="18" t="s">
        <v>42</v>
      </c>
    </row>
    <row r="7" spans="2:6" x14ac:dyDescent="0.25">
      <c r="B7" s="1" t="s">
        <v>43</v>
      </c>
      <c r="D7" s="16">
        <v>0</v>
      </c>
      <c r="F7" s="19">
        <v>0.08</v>
      </c>
    </row>
    <row r="8" spans="2:6" x14ac:dyDescent="0.25">
      <c r="B8" s="1" t="s">
        <v>44</v>
      </c>
      <c r="D8" s="16">
        <v>0.05</v>
      </c>
      <c r="F8" s="20">
        <v>0</v>
      </c>
    </row>
    <row r="9" spans="2:6" x14ac:dyDescent="0.25">
      <c r="B9" s="1" t="s">
        <v>45</v>
      </c>
      <c r="D9" s="16">
        <v>0.19</v>
      </c>
    </row>
    <row r="10" spans="2:6" x14ac:dyDescent="0.25">
      <c r="D10"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Servicio2 (Bienestar U)</vt:lpstr>
      <vt:lpstr>Cálculos</vt:lpstr>
      <vt:lpstr>'Servicio2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dcterms:created xsi:type="dcterms:W3CDTF">2017-04-28T13:22:52Z</dcterms:created>
  <dcterms:modified xsi:type="dcterms:W3CDTF">2024-01-30T20:57:01Z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