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malagon\Downloads\"/>
    </mc:Choice>
  </mc:AlternateContent>
  <bookViews>
    <workbookView xWindow="0" yWindow="0" windowWidth="21600" windowHeight="9000"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33" i="7"/>
  <c r="O32"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15" i="7"/>
  <c r="J15" i="7"/>
  <c r="L15" i="7"/>
  <c r="M15" i="7" s="1"/>
  <c r="F22" i="3"/>
  <c r="J22" i="3" s="1"/>
  <c r="N22" i="3" s="1"/>
  <c r="F23" i="3"/>
  <c r="H23" i="3" s="1"/>
  <c r="M23" i="3" s="1"/>
  <c r="O30" i="7"/>
  <c r="O29" i="7"/>
  <c r="L14" i="7"/>
  <c r="M14" i="7" s="1"/>
  <c r="J14" i="7"/>
  <c r="H14" i="7"/>
  <c r="M21" i="7" l="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21" i="7"/>
  <c r="K19" i="7"/>
  <c r="N18" i="7"/>
  <c r="O18" i="7" s="1"/>
  <c r="K24" i="7"/>
  <c r="K27" i="7"/>
  <c r="N27" i="7"/>
  <c r="O27" i="7" s="1"/>
  <c r="N17" i="7"/>
  <c r="O17" i="7" s="1"/>
  <c r="K25" i="7"/>
  <c r="N26" i="7"/>
  <c r="O26" i="7" s="1"/>
  <c r="K20" i="7"/>
  <c r="K23" i="7"/>
  <c r="K26" i="7"/>
  <c r="O21" i="7"/>
  <c r="M23" i="7"/>
  <c r="O23" i="7" s="1"/>
  <c r="K18" i="7"/>
  <c r="N25" i="7"/>
  <c r="O25" i="7" s="1"/>
  <c r="K17" i="7"/>
  <c r="K15" i="7"/>
  <c r="K22" i="7"/>
  <c r="K16" i="7"/>
  <c r="N20" i="7"/>
  <c r="O20" i="7" s="1"/>
  <c r="N16" i="7"/>
  <c r="O16" i="7" s="1"/>
  <c r="N19" i="7"/>
  <c r="O19" i="7" s="1"/>
  <c r="N24" i="7"/>
  <c r="O24" i="7" s="1"/>
  <c r="N15" i="7"/>
  <c r="O15" i="7" s="1"/>
  <c r="H22" i="3"/>
  <c r="M22" i="3" s="1"/>
  <c r="J23" i="3"/>
  <c r="N23" i="3" s="1"/>
  <c r="L23" i="3"/>
  <c r="L22" i="3"/>
  <c r="O28" i="7"/>
  <c r="O31" i="7" s="1"/>
  <c r="K14" i="7"/>
  <c r="O34" i="7"/>
  <c r="O35" i="7"/>
  <c r="O36" i="7" s="1"/>
  <c r="N14" i="7"/>
  <c r="O14" i="7" s="1"/>
  <c r="M20" i="3" l="1"/>
  <c r="O20" i="3" s="1"/>
  <c r="K20" i="3"/>
  <c r="O17" i="3"/>
  <c r="K18" i="3"/>
  <c r="K17" i="3"/>
  <c r="O21" i="3"/>
  <c r="K15" i="3"/>
  <c r="O15" i="3"/>
  <c r="K21" i="3"/>
  <c r="K22" i="3"/>
  <c r="O23" i="3"/>
  <c r="K23" i="3"/>
  <c r="O22" i="3"/>
  <c r="O37"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<sst xmlns="http://schemas.openxmlformats.org/spreadsheetml/2006/main" count="267" uniqueCount="125">
  <si>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</si>
  <si>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</si>
  <si>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</si>
  <si>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</si>
  <si>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</si>
  <si>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</si>
  <si>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</si>
  <si>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</si>
  <si>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</si>
  <si>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</si>
  <si>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</si>
  <si>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</si>
  <si>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</si>
  <si>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</si>
  <si>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</si>
  <si>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</si>
  <si>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</si>
  <si>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</si>
  <si>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</si>
  <si>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</si>
  <si>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</si>
  <si>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</si>
  <si>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</si>
  <si>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</si>
  <si>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</si>
  <si>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</si>
  <si>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</si>
  <si>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</si>
  <si>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</si>
  <si>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</si>
  <si>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</si>
  <si>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</si>
  <si>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</si>
  <si>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</si>
  <si>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</si>
  <si>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</si>
  <si>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</si>
  <si>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</si>
  <si>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</si>
  <si>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</si>
  <si>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</si>
  <si>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</si>
  <si>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</si>
  <si>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</si>
  <si>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</si>
  <si>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</si>
  <si>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</si>
  <si>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</si>
  <si>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</si>
  <si>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</si>
  <si>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</si>
  <si>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</si>
  <si>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</si>
  <si>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</si>
  <si>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</si>
  <si>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</si>
  <si>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</si>
  <si>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</si>
  <si>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</si>
  <si>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</si>
  <si>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</si>
  <si>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</si>
  <si>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</si>
  <si>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</si>
  <si>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</si>
  <si>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</si>
  <si>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</si>
  <si>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</si>
  <si>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</si>
  <si>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</si>
  <si>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</si>
  <si>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</si>
  <si>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 xml:space="preserve">ADMINISTRACIÓN </t>
  </si>
  <si>
    <t>PORCENTAJE %</t>
  </si>
  <si>
    <t>IMPREVISTOS</t>
  </si>
  <si>
    <t>UTILIDAD</t>
  </si>
  <si>
    <t>SUBTOTAL INCLUIDO A.I.U ANTES DE IVA</t>
  </si>
  <si>
    <t xml:space="preserve">IVA </t>
  </si>
  <si>
    <t>%</t>
  </si>
  <si>
    <t>TOTAL OFERTA INCLUIDO IVA Y A.I.U.</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</si>
  <si>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</si>
  <si>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</si>
  <si>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</si>
  <si>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</si>
  <si>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</si>
  <si>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</si>
  <si>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</si>
  <si>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</si>
  <si>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</si>
  <si>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</si>
  <si>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</si>
  <si>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</si>
  <si>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</si>
  <si>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</si>
  <si>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</si>
  <si>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</si>
  <si>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</si>
  <si>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</si>
  <si>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</si>
  <si>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</si>
  <si>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</si>
  <si>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</si>
  <si>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</si>
  <si>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</si>
  <si>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</si>
  <si>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</si>
  <si>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</si>
  <si>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</si>
  <si>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</si>
  <si>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</si>
  <si>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</si>
  <si>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Base rígida de plástico termo formado con medidas 183 x 45 x
5cm</t>
  </si>
  <si>
    <t xml:space="preserve">inmovilizador plástico multitalla adulto </t>
  </si>
  <si>
    <t xml:space="preserve">Cono 90 Cm Plástico Base Negra 2 Refractivos medida 40x40
por 90 </t>
  </si>
  <si>
    <t xml:space="preserve">Colombina plástica reflectiva medidas 132 x 39 x 27 cm </t>
  </si>
  <si>
    <t>Paleta platica pare y siga reflectiva medida 30 x 30 cm</t>
  </si>
  <si>
    <t xml:space="preserve">Resalto plastico, trafico pesado 1 Mt x 35 cm x 5 cm </t>
  </si>
  <si>
    <t>Cadena plástica 105 bicolor amarilla y negra (Rollo de 20 mts)</t>
  </si>
  <si>
    <t xml:space="preserve">Señal de salvamento humano (rutas de evacuación, extintores,
salidas) en material foto luminiscente y plástico: textos español e
inglés, para ser fijada en pared con medidas 30 x 15 cm </t>
  </si>
  <si>
    <t>Señal de salvamento humano (Punto de Encuentro) en material
foto luminiscente y plástico: textos español e inglés. Medida 40 x
40 cm</t>
  </si>
  <si>
    <t>Señalización personalizada zonas comunes: (Cafetería,
dirección, oficina) español idioma inclusivo inglés y braille
Diferentes textos capacidad de uso 5,246 caracteres especiales.
Con medidas 30x15 cm</t>
  </si>
  <si>
    <t>Letrero de la universidad con medida aproximada de 1.80 de
ancho X 1.60 de alto incluida mano de obra de instalación en
plástico de alto calibre para mayor duración. FIJADA EN PARED</t>
  </si>
  <si>
    <t xml:space="preserve">Protector de cable plástico de 3/4" Medidas 100 x 30 x 5 </t>
  </si>
  <si>
    <t>Cinta antideslizante foto luminiscente, (Rollo de 20 metros x 5
cms)</t>
  </si>
  <si>
    <t>Cinta Plástica de peligro amarilla , Rollo de 10 cm x 300 mts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</si>
</sst>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tabSelected="1" view="pageBreakPreview" zoomScale="70" zoomScaleNormal="70" zoomScaleSheetLayoutView="7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v>
      </c>
      <c r="O2" s="161"/>
    </row>
    <row r="3" spans="1:15" ht="15.75" customHeight="1" x14ac:dyDescent="0.25">
      <c r="A3" s="159"/>
      <c r="B3" s="160" t="s">
        <v>2</v>
      </c>
      <c r="C3" s="160"/>
      <c r="D3" s="160"/>
      <c r="E3" s="160"/>
      <c r="F3" s="160"/>
      <c r="G3" s="160"/>
      <c r="H3" s="160"/>
      <c r="I3" s="160"/>
      <c r="J3" s="160"/>
      <c r="K3" s="160"/>
      <c r="L3" s="160"/>
      <c r="M3" s="160"/>
      <c r="N3" s="161" t="s">
        <v>3</v>
      </c>
      <c r="O3" s="161"/>
    </row>
    <row r="4" spans="1:15" ht="16.5" customHeight="1" x14ac:dyDescent="0.25">
      <c r="A4" s="159"/>
      <c r="B4" s="160" t="s">
        <v>4</v>
      </c>
      <c r="C4" s="160"/>
      <c r="D4" s="160"/>
      <c r="E4" s="160"/>
      <c r="F4" s="160"/>
      <c r="G4" s="160"/>
      <c r="H4" s="160"/>
      <c r="I4" s="160"/>
      <c r="J4" s="160"/>
      <c r="K4" s="160"/>
      <c r="L4" s="160"/>
      <c r="M4" s="160"/>
      <c r="N4" s="161" t="s">
        <v>5</v>
      </c>
      <c r="O4" s="161"/>
    </row>
    <row r="5" spans="1:15" ht="15" customHeight="1" x14ac:dyDescent="0.25">
      <c r="A5" s="159"/>
      <c r="B5" s="160"/>
      <c r="C5" s="160"/>
      <c r="D5" s="160"/>
      <c r="E5" s="160"/>
      <c r="F5" s="160"/>
      <c r="G5" s="160"/>
      <c r="H5" s="160"/>
      <c r="I5" s="160"/>
      <c r="J5" s="160"/>
      <c r="K5" s="160"/>
      <c r="L5" s="160"/>
      <c r="M5" s="160"/>
      <c r="N5" s="161" t="s">
        <v>6</v>
      </c>
      <c r="O5" s="161"/>
    </row>
    <row r="7" spans="1:15" x14ac:dyDescent="0.25">
      <c r="A7" s="5" t="s">
        <v>7</v>
      </c>
    </row>
    <row r="8" spans="1:15" ht="9.9499999999999993" customHeight="1" x14ac:dyDescent="0.25">
      <c r="A8" s="6"/>
    </row>
    <row r="9" spans="1:15" ht="30" customHeight="1" x14ac:dyDescent="0.25">
      <c r="A9" s="145" t="s">
        <v>8</v>
      </c>
      <c r="B9" s="146"/>
      <c r="D9" s="151" t="s">
        <v>9</v>
      </c>
      <c r="E9" s="152"/>
      <c r="F9" s="141"/>
      <c r="G9" s="142"/>
      <c r="H9" s="142"/>
      <c r="I9" s="143"/>
      <c r="K9" s="151" t="s">
        <v>10</v>
      </c>
      <c r="L9" s="152"/>
      <c r="M9" s="157"/>
      <c r="N9" s="158"/>
    </row>
    <row r="10" spans="1:15" ht="8.25" customHeight="1" x14ac:dyDescent="0.25">
      <c r="A10" s="147"/>
      <c r="B10" s="148"/>
      <c r="C10" s="7"/>
      <c r="E10" s="8"/>
      <c r="F10" s="8"/>
      <c r="M10" s="8"/>
      <c r="N10" s="2"/>
    </row>
    <row r="11" spans="1:15" ht="30" customHeight="1" x14ac:dyDescent="0.25">
      <c r="A11" s="149"/>
      <c r="B11" s="150"/>
      <c r="D11" s="151" t="s">
        <v>11</v>
      </c>
      <c r="E11" s="152"/>
      <c r="F11" s="141"/>
      <c r="G11" s="142"/>
      <c r="H11" s="142"/>
      <c r="I11" s="143"/>
      <c r="K11" s="151" t="s">
        <v>12</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13</v>
      </c>
      <c r="B13" s="28" t="s">
        <v>14</v>
      </c>
      <c r="C13" s="28" t="s">
        <v>15</v>
      </c>
      <c r="D13" s="28" t="s">
        <v>16</v>
      </c>
      <c r="E13" s="28" t="s">
        <v>17</v>
      </c>
      <c r="F13" s="29" t="s">
        <v>18</v>
      </c>
      <c r="G13" s="29" t="s">
        <v>19</v>
      </c>
      <c r="H13" s="29" t="s">
        <v>20</v>
      </c>
      <c r="I13" s="29" t="s">
        <v>21</v>
      </c>
      <c r="J13" s="29" t="s">
        <v>22</v>
      </c>
      <c r="K13" s="29" t="s">
        <v>23</v>
      </c>
      <c r="L13" s="29" t="s">
        <v>24</v>
      </c>
      <c r="M13" s="29" t="s">
        <v>25</v>
      </c>
      <c r="N13" s="29" t="s">
        <v>26</v>
      </c>
      <c r="O13" s="30" t="s">
        <v>27</v>
      </c>
    </row>
    <row r="14" spans="1:15" s="10" customFormat="1" ht="51" customHeight="1" x14ac:dyDescent="0.25">
      <c r="A14" s="31">
        <v>1</v>
      </c>
      <c r="B14" s="40" t="s">
        <v>111</v>
      </c>
      <c r="C14" s="15"/>
      <c r="D14" s="12">
        <v>36</v>
      </c>
      <c r="E14" s="16"/>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51" customHeight="1" x14ac:dyDescent="0.25">
      <c r="A15" s="31">
        <v>2</v>
      </c>
      <c r="B15" s="40" t="s">
        <v>112</v>
      </c>
      <c r="C15" s="15"/>
      <c r="D15" s="12">
        <v>40</v>
      </c>
      <c r="E15" s="16"/>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51" customHeight="1" x14ac:dyDescent="0.25">
      <c r="A16" s="31">
        <v>3</v>
      </c>
      <c r="B16" s="40" t="s">
        <v>113</v>
      </c>
      <c r="C16" s="15"/>
      <c r="D16" s="12">
        <v>30</v>
      </c>
      <c r="E16" s="16"/>
      <c r="F16" s="17"/>
      <c r="G16" s="14"/>
      <c r="H16" s="1">
        <f t="shared" ref="H16:H27" si="13">+ROUND(F16*G16,0)</f>
        <v>0</v>
      </c>
      <c r="I16" s="14"/>
      <c r="J16" s="1">
        <f t="shared" ref="J16:J27" si="14">ROUND(F16*I16,0)</f>
        <v>0</v>
      </c>
      <c r="K16" s="1">
        <f t="shared" ref="K16:K27" si="15">ROUND(F16+H16+J16,0)</f>
        <v>0</v>
      </c>
      <c r="L16" s="1">
        <f t="shared" ref="L16:L27" si="16">ROUND(F16*D16,0)</f>
        <v>0</v>
      </c>
      <c r="M16" s="1">
        <f t="shared" ref="M16:M27" si="17">ROUND(L16*G16,0)</f>
        <v>0</v>
      </c>
      <c r="N16" s="1">
        <f t="shared" ref="N16:N27" si="18">ROUND(L16*I16,0)</f>
        <v>0</v>
      </c>
      <c r="O16" s="32">
        <f t="shared" ref="O16:O27" si="19">ROUND(L16+N16+M16,0)</f>
        <v>0</v>
      </c>
    </row>
    <row r="17" spans="1:15" s="10" customFormat="1" ht="51" customHeight="1" x14ac:dyDescent="0.25">
      <c r="A17" s="31">
        <v>4</v>
      </c>
      <c r="B17" s="40" t="s">
        <v>114</v>
      </c>
      <c r="C17" s="15"/>
      <c r="D17" s="12">
        <v>30</v>
      </c>
      <c r="E17" s="16"/>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x14ac:dyDescent="0.25">
      <c r="A18" s="31">
        <v>5</v>
      </c>
      <c r="B18" s="40" t="s">
        <v>115</v>
      </c>
      <c r="C18" s="15"/>
      <c r="D18" s="12">
        <v>30</v>
      </c>
      <c r="E18" s="16"/>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x14ac:dyDescent="0.25">
      <c r="A19" s="31">
        <v>6</v>
      </c>
      <c r="B19" s="40" t="s">
        <v>116</v>
      </c>
      <c r="C19" s="15"/>
      <c r="D19" s="12">
        <v>40</v>
      </c>
      <c r="E19" s="16"/>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x14ac:dyDescent="0.25">
      <c r="A20" s="31">
        <v>7</v>
      </c>
      <c r="B20" s="40" t="s">
        <v>117</v>
      </c>
      <c r="C20" s="15"/>
      <c r="D20" s="12">
        <v>2</v>
      </c>
      <c r="E20" s="16"/>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x14ac:dyDescent="0.25">
      <c r="A21" s="31">
        <v>8</v>
      </c>
      <c r="B21" s="40" t="s">
        <v>118</v>
      </c>
      <c r="C21" s="15"/>
      <c r="D21" s="12">
        <v>396</v>
      </c>
      <c r="E21" s="16"/>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x14ac:dyDescent="0.25">
      <c r="A22" s="31">
        <v>9</v>
      </c>
      <c r="B22" s="40" t="s">
        <v>119</v>
      </c>
      <c r="C22" s="15"/>
      <c r="D22" s="12">
        <v>4</v>
      </c>
      <c r="E22" s="16"/>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x14ac:dyDescent="0.25">
      <c r="A23" s="31">
        <v>10</v>
      </c>
      <c r="B23" s="40" t="s">
        <v>120</v>
      </c>
      <c r="C23" s="15"/>
      <c r="D23" s="12">
        <v>300</v>
      </c>
      <c r="E23" s="16"/>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x14ac:dyDescent="0.25">
      <c r="A24" s="31">
        <v>11</v>
      </c>
      <c r="B24" s="40" t="s">
        <v>121</v>
      </c>
      <c r="C24" s="15"/>
      <c r="D24" s="12">
        <v>1</v>
      </c>
      <c r="E24" s="16"/>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51" customHeight="1" x14ac:dyDescent="0.25">
      <c r="A25" s="31">
        <v>12</v>
      </c>
      <c r="B25" s="40" t="s">
        <v>122</v>
      </c>
      <c r="C25" s="15"/>
      <c r="D25" s="12">
        <v>20</v>
      </c>
      <c r="E25" s="16"/>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x14ac:dyDescent="0.25">
      <c r="A26" s="31">
        <v>13</v>
      </c>
      <c r="B26" s="40" t="s">
        <v>123</v>
      </c>
      <c r="C26" s="15"/>
      <c r="D26" s="12">
        <v>30</v>
      </c>
      <c r="E26" s="16"/>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51" customHeight="1" thickBot="1" x14ac:dyDescent="0.3">
      <c r="A27" s="31">
        <v>14</v>
      </c>
      <c r="B27" s="40" t="s">
        <v>124</v>
      </c>
      <c r="C27" s="15"/>
      <c r="D27" s="12">
        <v>10</v>
      </c>
      <c r="E27" s="16"/>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42" customHeight="1" thickBot="1" x14ac:dyDescent="0.3">
      <c r="A28" s="153" t="s">
        <v>28</v>
      </c>
      <c r="B28" s="154"/>
      <c r="C28" s="154"/>
      <c r="D28" s="154"/>
      <c r="E28" s="154"/>
      <c r="F28" s="154"/>
      <c r="G28" s="154"/>
      <c r="H28" s="154"/>
      <c r="I28" s="154"/>
      <c r="J28" s="154"/>
      <c r="K28" s="154"/>
      <c r="L28" s="126" t="s">
        <v>29</v>
      </c>
      <c r="M28" s="127"/>
      <c r="N28" s="127"/>
      <c r="O28" s="60">
        <f>SUMIF(G:G,0%,L:L)+SUMIF(G:G,"",L:L)</f>
        <v>0</v>
      </c>
    </row>
    <row r="29" spans="1:15" s="10" customFormat="1" ht="39" customHeight="1" x14ac:dyDescent="0.25">
      <c r="A29" s="132" t="s">
        <v>30</v>
      </c>
      <c r="B29" s="133"/>
      <c r="C29" s="133"/>
      <c r="D29" s="133"/>
      <c r="E29" s="133"/>
      <c r="F29" s="133"/>
      <c r="G29" s="133"/>
      <c r="H29" s="133"/>
      <c r="I29" s="133"/>
      <c r="J29" s="133"/>
      <c r="K29" s="134"/>
      <c r="L29" s="124" t="s">
        <v>31</v>
      </c>
      <c r="M29" s="125"/>
      <c r="N29" s="125"/>
      <c r="O29" s="61">
        <f>SUMIF(G:G,5%,L:L)</f>
        <v>0</v>
      </c>
    </row>
    <row r="30" spans="1:15" s="10" customFormat="1" ht="30" customHeight="1" x14ac:dyDescent="0.25">
      <c r="A30" s="135"/>
      <c r="B30" s="136"/>
      <c r="C30" s="136"/>
      <c r="D30" s="136"/>
      <c r="E30" s="136"/>
      <c r="F30" s="136"/>
      <c r="G30" s="136"/>
      <c r="H30" s="136"/>
      <c r="I30" s="136"/>
      <c r="J30" s="136"/>
      <c r="K30" s="137"/>
      <c r="L30" s="124" t="s">
        <v>32</v>
      </c>
      <c r="M30" s="125"/>
      <c r="N30" s="125"/>
      <c r="O30" s="61">
        <f>SUMIF(G:G,19%,L:L)</f>
        <v>0</v>
      </c>
    </row>
    <row r="31" spans="1:15" s="10" customFormat="1" ht="30" customHeight="1" x14ac:dyDescent="0.25">
      <c r="A31" s="135"/>
      <c r="B31" s="136"/>
      <c r="C31" s="136"/>
      <c r="D31" s="136"/>
      <c r="E31" s="136"/>
      <c r="F31" s="136"/>
      <c r="G31" s="136"/>
      <c r="H31" s="136"/>
      <c r="I31" s="136"/>
      <c r="J31" s="136"/>
      <c r="K31" s="137"/>
      <c r="L31" s="122" t="s">
        <v>24</v>
      </c>
      <c r="M31" s="123"/>
      <c r="N31" s="123"/>
      <c r="O31" s="62">
        <f>SUM(O28:O30)</f>
        <v>0</v>
      </c>
    </row>
    <row r="32" spans="1:15" s="10" customFormat="1" ht="30" customHeight="1" x14ac:dyDescent="0.25">
      <c r="A32" s="135"/>
      <c r="B32" s="136"/>
      <c r="C32" s="136"/>
      <c r="D32" s="136"/>
      <c r="E32" s="136"/>
      <c r="F32" s="136"/>
      <c r="G32" s="136"/>
      <c r="H32" s="136"/>
      <c r="I32" s="136"/>
      <c r="J32" s="136"/>
      <c r="K32" s="137"/>
      <c r="L32" s="120" t="s">
        <v>33</v>
      </c>
      <c r="M32" s="121"/>
      <c r="N32" s="121"/>
      <c r="O32" s="63">
        <f>SUMIF(G:G,5%,M:M)</f>
        <v>0</v>
      </c>
    </row>
    <row r="33" spans="1:17" s="10" customFormat="1" ht="30" customHeight="1" x14ac:dyDescent="0.25">
      <c r="A33" s="135"/>
      <c r="B33" s="136"/>
      <c r="C33" s="136"/>
      <c r="D33" s="136"/>
      <c r="E33" s="136"/>
      <c r="F33" s="136"/>
      <c r="G33" s="136"/>
      <c r="H33" s="136"/>
      <c r="I33" s="136"/>
      <c r="J33" s="136"/>
      <c r="K33" s="137"/>
      <c r="L33" s="120" t="s">
        <v>34</v>
      </c>
      <c r="M33" s="121"/>
      <c r="N33" s="121"/>
      <c r="O33" s="63">
        <f>SUMIF(G:G,19%,M:M)</f>
        <v>0</v>
      </c>
    </row>
    <row r="34" spans="1:17" s="10" customFormat="1" ht="30" customHeight="1" x14ac:dyDescent="0.25">
      <c r="A34" s="135"/>
      <c r="B34" s="136"/>
      <c r="C34" s="136"/>
      <c r="D34" s="136"/>
      <c r="E34" s="136"/>
      <c r="F34" s="136"/>
      <c r="G34" s="136"/>
      <c r="H34" s="136"/>
      <c r="I34" s="136"/>
      <c r="J34" s="136"/>
      <c r="K34" s="137"/>
      <c r="L34" s="122" t="s">
        <v>35</v>
      </c>
      <c r="M34" s="123"/>
      <c r="N34" s="123"/>
      <c r="O34" s="62">
        <f>SUM(O32:O33)</f>
        <v>0</v>
      </c>
    </row>
    <row r="35" spans="1:17" s="10" customFormat="1" ht="30" customHeight="1" x14ac:dyDescent="0.25">
      <c r="A35" s="135"/>
      <c r="B35" s="136"/>
      <c r="C35" s="136"/>
      <c r="D35" s="136"/>
      <c r="E35" s="136"/>
      <c r="F35" s="136"/>
      <c r="G35" s="136"/>
      <c r="H35" s="136"/>
      <c r="I35" s="136"/>
      <c r="J35" s="136"/>
      <c r="K35" s="137"/>
      <c r="L35" s="124" t="s">
        <v>36</v>
      </c>
      <c r="M35" s="125"/>
      <c r="N35" s="125"/>
      <c r="O35" s="61">
        <f>SUMIF(I:I,8%,N:N)</f>
        <v>0</v>
      </c>
    </row>
    <row r="36" spans="1:17" s="10" customFormat="1" ht="37.5" customHeight="1" x14ac:dyDescent="0.25">
      <c r="A36" s="135"/>
      <c r="B36" s="136"/>
      <c r="C36" s="136"/>
      <c r="D36" s="136"/>
      <c r="E36" s="136"/>
      <c r="F36" s="136"/>
      <c r="G36" s="136"/>
      <c r="H36" s="136"/>
      <c r="I36" s="136"/>
      <c r="J36" s="136"/>
      <c r="K36" s="137"/>
      <c r="L36" s="130" t="s">
        <v>37</v>
      </c>
      <c r="M36" s="131"/>
      <c r="N36" s="131"/>
      <c r="O36" s="62">
        <f>SUM(O35)</f>
        <v>0</v>
      </c>
    </row>
    <row r="37" spans="1:17" s="10" customFormat="1" ht="32.25" customHeight="1" thickBot="1" x14ac:dyDescent="0.3">
      <c r="A37" s="138"/>
      <c r="B37" s="139"/>
      <c r="C37" s="139"/>
      <c r="D37" s="139"/>
      <c r="E37" s="139"/>
      <c r="F37" s="139"/>
      <c r="G37" s="139"/>
      <c r="H37" s="139"/>
      <c r="I37" s="139"/>
      <c r="J37" s="139"/>
      <c r="K37" s="140"/>
      <c r="L37" s="128" t="s">
        <v>38</v>
      </c>
      <c r="M37" s="129"/>
      <c r="N37" s="129"/>
      <c r="O37" s="64">
        <f>+O31+O34+O36</f>
        <v>0</v>
      </c>
    </row>
    <row r="39" spans="1:17" ht="50.1" customHeight="1" thickBot="1" x14ac:dyDescent="0.3">
      <c r="B39" s="144"/>
      <c r="C39" s="144"/>
    </row>
    <row r="40" spans="1:17" x14ac:dyDescent="0.25">
      <c r="B40" s="165" t="s">
        <v>39</v>
      </c>
      <c r="C40" s="165"/>
    </row>
    <row r="41" spans="1:17" ht="15" customHeight="1" x14ac:dyDescent="0.25">
      <c r="M41" s="77"/>
      <c r="N41" s="78"/>
      <c r="O41" s="79"/>
    </row>
    <row r="42" spans="1:17" ht="15.75" customHeight="1" x14ac:dyDescent="0.25">
      <c r="M42" s="77"/>
      <c r="N42" s="78"/>
      <c r="O42" s="79"/>
    </row>
    <row r="43" spans="1:17" ht="15" customHeight="1" x14ac:dyDescent="0.25">
      <c r="A43" s="13" t="s">
        <v>40</v>
      </c>
      <c r="M43" s="77"/>
      <c r="N43" s="78"/>
      <c r="O43" s="79"/>
    </row>
    <row r="44" spans="1:17" x14ac:dyDescent="0.25">
      <c r="A44" s="164" t="s">
        <v>41</v>
      </c>
      <c r="B44" s="164"/>
      <c r="C44" s="164"/>
      <c r="D44" s="164"/>
      <c r="E44" s="164"/>
      <c r="F44" s="164"/>
      <c r="G44" s="164"/>
      <c r="H44" s="164"/>
      <c r="I44" s="164"/>
      <c r="J44" s="164"/>
      <c r="K44" s="164"/>
      <c r="L44" s="164"/>
      <c r="M44" s="164"/>
      <c r="N44" s="164"/>
      <c r="O44" s="164"/>
      <c r="P44" s="2"/>
      <c r="Q44" s="2"/>
    </row>
    <row r="45" spans="1:17" ht="15" customHeight="1" x14ac:dyDescent="0.25">
      <c r="A45" s="163" t="s">
        <v>42</v>
      </c>
      <c r="B45" s="163"/>
      <c r="C45" s="163"/>
      <c r="D45" s="163"/>
      <c r="E45" s="163"/>
      <c r="F45" s="163"/>
      <c r="G45" s="163"/>
      <c r="H45" s="163"/>
      <c r="I45" s="163"/>
      <c r="J45" s="163"/>
      <c r="K45" s="163"/>
      <c r="L45" s="163"/>
      <c r="M45" s="163"/>
      <c r="N45" s="163"/>
      <c r="O45" s="163"/>
      <c r="P45" s="65"/>
      <c r="Q45" s="65"/>
    </row>
    <row r="46" spans="1:17" x14ac:dyDescent="0.25">
      <c r="A46" s="162" t="s">
        <v>43</v>
      </c>
      <c r="B46" s="162"/>
      <c r="C46" s="162"/>
      <c r="D46" s="162"/>
      <c r="E46" s="162"/>
      <c r="F46" s="162"/>
      <c r="G46" s="162"/>
      <c r="H46" s="162"/>
      <c r="I46" s="162"/>
      <c r="J46" s="162"/>
      <c r="K46" s="162"/>
      <c r="L46" s="162"/>
      <c r="M46" s="162"/>
      <c r="N46" s="162"/>
      <c r="O46" s="162"/>
      <c r="P46" s="5"/>
      <c r="Q46" s="5"/>
    </row>
    <row r="47" spans="1:17" x14ac:dyDescent="0.25">
      <c r="A47" s="162" t="s">
        <v>44</v>
      </c>
      <c r="B47" s="162"/>
      <c r="C47" s="162"/>
      <c r="D47" s="162"/>
      <c r="E47" s="162"/>
      <c r="F47" s="162"/>
      <c r="G47" s="162"/>
      <c r="H47" s="162"/>
      <c r="I47" s="162"/>
      <c r="J47" s="162"/>
      <c r="K47" s="162"/>
      <c r="L47" s="162"/>
      <c r="M47" s="162"/>
      <c r="N47" s="162"/>
      <c r="O47" s="162"/>
      <c r="P47" s="5"/>
      <c r="Q47" s="5"/>
    </row>
    <row r="48" spans="1:17" x14ac:dyDescent="0.25">
      <c r="K48" s="2"/>
      <c r="L48" s="2"/>
      <c r="M48" s="2"/>
      <c r="N48" s="2"/>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row r="93" spans="11:15" s="2" customFormat="1" x14ac:dyDescent="0.25">
      <c r="K93" s="4"/>
      <c r="L93" s="4"/>
      <c r="M93" s="4"/>
      <c r="N93" s="4"/>
      <c r="O93" s="4"/>
    </row>
  </sheetData>
  <sheetProtection algorithmName="SHA-512" hashValue="/iM1gLBdHbGOMwkb3a9pl50/kkh6hrhjYoA4Bg0+slJBEJusWjmXPhKuPr5DD1gpPp7GsOfIOeO12IcV18cqPg==" saltValue="P+zczV2PVv33nJUXFw7K0Q==" spinCount="100000" sheet="1" selectLockedCells="1"/>
  <mergeCells count="35">
    <mergeCell ref="A47:O47"/>
    <mergeCell ref="A46:O46"/>
    <mergeCell ref="A45:O45"/>
    <mergeCell ref="A44:O44"/>
    <mergeCell ref="B40:C40"/>
    <mergeCell ref="A2:A5"/>
    <mergeCell ref="B2:M2"/>
    <mergeCell ref="N2:O2"/>
    <mergeCell ref="B3:M3"/>
    <mergeCell ref="N3:O3"/>
    <mergeCell ref="B4:M5"/>
    <mergeCell ref="N4:O4"/>
    <mergeCell ref="N5:O5"/>
    <mergeCell ref="M11:N11"/>
    <mergeCell ref="M9:N9"/>
    <mergeCell ref="K9:L9"/>
    <mergeCell ref="K11:L11"/>
    <mergeCell ref="F11:I11"/>
    <mergeCell ref="A29:K37"/>
    <mergeCell ref="F9:I9"/>
    <mergeCell ref="B39:C39"/>
    <mergeCell ref="A9:B11"/>
    <mergeCell ref="D9:E9"/>
    <mergeCell ref="D11:E11"/>
    <mergeCell ref="A28:K28"/>
    <mergeCell ref="L37:N37"/>
    <mergeCell ref="L36:N36"/>
    <mergeCell ref="L35:N35"/>
    <mergeCell ref="L34:N34"/>
    <mergeCell ref="L33:N33"/>
    <mergeCell ref="L32:N32"/>
    <mergeCell ref="L31:N31"/>
    <mergeCell ref="L30:N30"/>
    <mergeCell ref="L29:N29"/>
    <mergeCell ref="L28:N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27">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G14:G27</xm:sqref>
        </x14:dataValidation>
        <x14:dataValidation type="list" allowBlank="1" showInputMessage="1" showErrorMessage="1">
          <x14:formula1>
            <xm:f>Cálculos!$F$7:$F$8</xm:f>
          </x14:formula1>
          <xm:sqref>I14:I27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v>
      </c>
      <c r="O2" s="161"/>
    </row>
    <row r="3" spans="1:15" ht="15.75" customHeight="1" x14ac:dyDescent="0.25">
      <c r="A3" s="159"/>
      <c r="B3" s="160" t="s">
        <v>2</v>
      </c>
      <c r="C3" s="160"/>
      <c r="D3" s="160"/>
      <c r="E3" s="160"/>
      <c r="F3" s="160"/>
      <c r="G3" s="160"/>
      <c r="H3" s="160"/>
      <c r="I3" s="160"/>
      <c r="J3" s="160"/>
      <c r="K3" s="160"/>
      <c r="L3" s="160"/>
      <c r="M3" s="160"/>
      <c r="N3" s="161" t="s">
        <v>3</v>
      </c>
      <c r="O3" s="161"/>
    </row>
    <row r="4" spans="1:15" ht="16.5" customHeight="1" x14ac:dyDescent="0.25">
      <c r="A4" s="159"/>
      <c r="B4" s="160" t="s">
        <v>4</v>
      </c>
      <c r="C4" s="160"/>
      <c r="D4" s="160"/>
      <c r="E4" s="160"/>
      <c r="F4" s="160"/>
      <c r="G4" s="160"/>
      <c r="H4" s="160"/>
      <c r="I4" s="160"/>
      <c r="J4" s="160"/>
      <c r="K4" s="160"/>
      <c r="L4" s="160"/>
      <c r="M4" s="160"/>
      <c r="N4" s="161" t="s">
        <v>5</v>
      </c>
      <c r="O4" s="161"/>
    </row>
    <row r="5" spans="1:15" ht="15" customHeight="1" x14ac:dyDescent="0.25">
      <c r="A5" s="159"/>
      <c r="B5" s="160"/>
      <c r="C5" s="160"/>
      <c r="D5" s="160"/>
      <c r="E5" s="160"/>
      <c r="F5" s="160"/>
      <c r="G5" s="160"/>
      <c r="H5" s="160"/>
      <c r="I5" s="160"/>
      <c r="J5" s="160"/>
      <c r="K5" s="160"/>
      <c r="L5" s="160"/>
      <c r="M5" s="160"/>
      <c r="N5" s="161" t="s">
        <v>45</v>
      </c>
      <c r="O5" s="161"/>
    </row>
    <row r="7" spans="1:15" x14ac:dyDescent="0.25">
      <c r="A7" s="5" t="s">
        <v>7</v>
      </c>
    </row>
    <row r="8" spans="1:15" ht="9.9499999999999993" customHeight="1" x14ac:dyDescent="0.25">
      <c r="A8" s="6"/>
    </row>
    <row r="9" spans="1:15" ht="30" customHeight="1" x14ac:dyDescent="0.25">
      <c r="A9" s="145" t="s">
        <v>8</v>
      </c>
      <c r="B9" s="146"/>
      <c r="D9" s="151" t="s">
        <v>9</v>
      </c>
      <c r="E9" s="152"/>
      <c r="F9" s="184"/>
      <c r="G9" s="185"/>
      <c r="H9" s="185"/>
      <c r="I9" s="186"/>
      <c r="K9" s="151" t="s">
        <v>10</v>
      </c>
      <c r="L9" s="152"/>
      <c r="M9" s="157"/>
      <c r="N9" s="158"/>
    </row>
    <row r="10" spans="1:15" ht="8.25" customHeight="1" x14ac:dyDescent="0.25">
      <c r="A10" s="147"/>
      <c r="B10" s="148"/>
      <c r="C10" s="7"/>
      <c r="E10" s="8"/>
      <c r="F10" s="8"/>
      <c r="M10" s="8"/>
      <c r="N10" s="2"/>
    </row>
    <row r="11" spans="1:15" ht="30" customHeight="1" x14ac:dyDescent="0.25">
      <c r="A11" s="149"/>
      <c r="B11" s="150"/>
      <c r="D11" s="151" t="s">
        <v>11</v>
      </c>
      <c r="E11" s="152"/>
      <c r="F11" s="141"/>
      <c r="G11" s="142"/>
      <c r="H11" s="142"/>
      <c r="I11" s="143"/>
      <c r="K11" s="151" t="s">
        <v>12</v>
      </c>
      <c r="L11" s="152"/>
      <c r="M11" s="155"/>
      <c r="N11" s="156"/>
      <c r="O11" s="23"/>
    </row>
    <row r="12" spans="1:15" ht="9.9499999999999993" customHeight="1" thickBot="1" x14ac:dyDescent="0.3"/>
    <row r="13" spans="1:15" s="10" customFormat="1" ht="111.75" customHeight="1" x14ac:dyDescent="0.25">
      <c r="A13" s="27" t="s">
        <v>13</v>
      </c>
      <c r="B13" s="28" t="s">
        <v>14</v>
      </c>
      <c r="C13" s="28" t="s">
        <v>46</v>
      </c>
      <c r="D13" s="28" t="s">
        <v>47</v>
      </c>
      <c r="E13" s="28" t="s">
        <v>48</v>
      </c>
      <c r="F13" s="29" t="s">
        <v>49</v>
      </c>
      <c r="G13" s="29" t="s">
        <v>19</v>
      </c>
      <c r="H13" s="29" t="s">
        <v>20</v>
      </c>
      <c r="I13" s="29" t="s">
        <v>50</v>
      </c>
      <c r="J13" s="29" t="s">
        <v>22</v>
      </c>
      <c r="K13" s="29" t="s">
        <v>23</v>
      </c>
      <c r="L13" s="29" t="s">
        <v>24</v>
      </c>
      <c r="M13" s="29" t="s">
        <v>25</v>
      </c>
      <c r="N13" s="29" t="s">
        <v>51</v>
      </c>
      <c r="O13" s="30" t="s">
        <v>27</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28</v>
      </c>
      <c r="B24" s="154"/>
      <c r="C24" s="154"/>
      <c r="D24" s="154"/>
      <c r="E24" s="154"/>
      <c r="F24" s="154"/>
      <c r="G24" s="154"/>
      <c r="H24" s="154"/>
      <c r="I24" s="154"/>
      <c r="J24" s="154"/>
      <c r="K24" s="166"/>
      <c r="L24" s="179" t="s">
        <v>52</v>
      </c>
      <c r="M24" s="180"/>
      <c r="N24" s="180"/>
      <c r="O24" s="60">
        <f>SUMIF(G:G,0%,L:L)+SUMIF(G:G,"",L:L)</f>
        <v>0</v>
      </c>
    </row>
    <row r="25" spans="1:15" s="10" customFormat="1" ht="39" customHeight="1" x14ac:dyDescent="0.25">
      <c r="A25" s="132" t="s">
        <v>30</v>
      </c>
      <c r="B25" s="133"/>
      <c r="C25" s="133"/>
      <c r="D25" s="133"/>
      <c r="E25" s="133"/>
      <c r="F25" s="133"/>
      <c r="G25" s="133"/>
      <c r="H25" s="133"/>
      <c r="I25" s="133"/>
      <c r="J25" s="133"/>
      <c r="K25" s="134"/>
      <c r="L25" s="173" t="s">
        <v>31</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32</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24</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33</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34</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35</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36</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37</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38</v>
      </c>
      <c r="M33" s="178"/>
      <c r="N33" s="178"/>
      <c r="O33" s="64">
        <f>+O27+O30+O32</f>
        <v>0</v>
      </c>
    </row>
    <row r="35" spans="1:17" ht="50.1" customHeight="1" thickBot="1" x14ac:dyDescent="0.3">
      <c r="B35" s="168"/>
      <c r="C35" s="168"/>
    </row>
    <row r="36" spans="1:17" x14ac:dyDescent="0.25">
      <c r="B36" s="167" t="s">
        <v>39</v>
      </c>
      <c r="C36" s="167"/>
    </row>
    <row r="37" spans="1:17" x14ac:dyDescent="0.25">
      <c r="A37" s="59" t="s">
        <v>53</v>
      </c>
    </row>
    <row r="38" spans="1:17" x14ac:dyDescent="0.25">
      <c r="A38" s="181" t="s">
        <v>41</v>
      </c>
      <c r="B38" s="181"/>
      <c r="C38" s="181"/>
      <c r="D38" s="181"/>
      <c r="E38" s="181"/>
      <c r="F38" s="181"/>
      <c r="G38" s="181"/>
      <c r="H38" s="181"/>
      <c r="I38" s="181"/>
      <c r="J38" s="181"/>
      <c r="K38" s="181"/>
      <c r="L38" s="181"/>
      <c r="M38" s="181"/>
      <c r="N38" s="181"/>
      <c r="O38" s="181"/>
      <c r="P38" s="2"/>
      <c r="Q38" s="2"/>
    </row>
    <row r="39" spans="1:17" ht="15" customHeight="1" x14ac:dyDescent="0.25">
      <c r="A39" s="182" t="s">
        <v>42</v>
      </c>
      <c r="B39" s="182"/>
      <c r="C39" s="182"/>
      <c r="D39" s="182"/>
      <c r="E39" s="182"/>
      <c r="F39" s="182"/>
      <c r="G39" s="182"/>
      <c r="H39" s="182"/>
      <c r="I39" s="182"/>
      <c r="J39" s="182"/>
      <c r="K39" s="182"/>
      <c r="L39" s="182"/>
      <c r="M39" s="182"/>
      <c r="N39" s="182"/>
      <c r="O39" s="182"/>
      <c r="P39" s="65"/>
      <c r="Q39" s="65"/>
    </row>
    <row r="40" spans="1:17" x14ac:dyDescent="0.25">
      <c r="A40" s="162" t="s">
        <v>43</v>
      </c>
      <c r="B40" s="162"/>
      <c r="C40" s="162"/>
      <c r="D40" s="162"/>
      <c r="E40" s="162"/>
      <c r="F40" s="162"/>
      <c r="G40" s="162"/>
      <c r="H40" s="162"/>
      <c r="I40" s="162"/>
      <c r="J40" s="162"/>
      <c r="K40" s="162"/>
      <c r="L40" s="162"/>
      <c r="M40" s="162"/>
      <c r="N40" s="162"/>
      <c r="O40" s="162"/>
      <c r="P40" s="5"/>
      <c r="Q40" s="5"/>
    </row>
    <row r="41" spans="1:17" x14ac:dyDescent="0.25">
      <c r="A41" s="183" t="s">
        <v>44</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v>
      </c>
      <c r="N2" s="200"/>
    </row>
    <row r="3" spans="1:18" ht="15.75" customHeight="1" x14ac:dyDescent="0.25">
      <c r="A3" s="159"/>
      <c r="B3" s="190" t="s">
        <v>2</v>
      </c>
      <c r="C3" s="191"/>
      <c r="D3" s="191"/>
      <c r="E3" s="191"/>
      <c r="F3" s="191"/>
      <c r="G3" s="191"/>
      <c r="H3" s="191"/>
      <c r="I3" s="191"/>
      <c r="J3" s="191"/>
      <c r="K3" s="191"/>
      <c r="L3" s="192"/>
      <c r="M3" s="199" t="s">
        <v>3</v>
      </c>
      <c r="N3" s="200"/>
    </row>
    <row r="4" spans="1:18" ht="16.5" customHeight="1" x14ac:dyDescent="0.25">
      <c r="A4" s="159"/>
      <c r="B4" s="193" t="s">
        <v>4</v>
      </c>
      <c r="C4" s="194"/>
      <c r="D4" s="194"/>
      <c r="E4" s="194"/>
      <c r="F4" s="194"/>
      <c r="G4" s="194"/>
      <c r="H4" s="194"/>
      <c r="I4" s="194"/>
      <c r="J4" s="194"/>
      <c r="K4" s="194"/>
      <c r="L4" s="195"/>
      <c r="M4" s="199" t="s">
        <v>5</v>
      </c>
      <c r="N4" s="200"/>
    </row>
    <row r="5" spans="1:18" ht="15" customHeight="1" x14ac:dyDescent="0.25">
      <c r="A5" s="159"/>
      <c r="B5" s="196"/>
      <c r="C5" s="197"/>
      <c r="D5" s="197"/>
      <c r="E5" s="197"/>
      <c r="F5" s="197"/>
      <c r="G5" s="197"/>
      <c r="H5" s="197"/>
      <c r="I5" s="197"/>
      <c r="J5" s="197"/>
      <c r="K5" s="197"/>
      <c r="L5" s="198"/>
      <c r="M5" s="199" t="s">
        <v>54</v>
      </c>
      <c r="N5" s="200"/>
    </row>
    <row r="6" spans="1:18" x14ac:dyDescent="0.25">
      <c r="A6" s="2"/>
      <c r="B6" s="2"/>
      <c r="C6" s="2"/>
      <c r="D6" s="2"/>
      <c r="E6" s="2"/>
      <c r="F6" s="2"/>
      <c r="G6" s="2"/>
      <c r="H6" s="2"/>
      <c r="I6" s="2"/>
      <c r="J6" s="2"/>
    </row>
    <row r="7" spans="1:18" x14ac:dyDescent="0.25">
      <c r="A7" s="5" t="s">
        <v>7</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8</v>
      </c>
      <c r="B9" s="146"/>
      <c r="C9" s="2"/>
      <c r="D9" s="151" t="s">
        <v>9</v>
      </c>
      <c r="E9" s="152"/>
      <c r="F9" s="184"/>
      <c r="G9" s="185"/>
      <c r="H9" s="185"/>
      <c r="I9" s="186"/>
      <c r="J9" s="2"/>
      <c r="K9" s="151" t="s">
        <v>10</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11</v>
      </c>
      <c r="E11" s="152"/>
      <c r="F11" s="141"/>
      <c r="G11" s="142"/>
      <c r="H11" s="142"/>
      <c r="I11" s="143"/>
      <c r="J11" s="2"/>
      <c r="K11" s="151" t="s">
        <v>12</v>
      </c>
      <c r="L11" s="152"/>
      <c r="M11" s="155"/>
      <c r="N11" s="156"/>
      <c r="O11" s="23"/>
    </row>
    <row r="12" spans="1:18" ht="9.9499999999999993" customHeight="1" thickBot="1" x14ac:dyDescent="0.3">
      <c r="A12" s="2"/>
      <c r="B12" s="2"/>
      <c r="C12" s="2"/>
      <c r="D12" s="2"/>
      <c r="E12" s="2"/>
      <c r="F12" s="2"/>
      <c r="G12" s="2"/>
    </row>
    <row r="13" spans="1:18" ht="38.25" x14ac:dyDescent="0.25">
      <c r="A13" s="27" t="s">
        <v>55</v>
      </c>
      <c r="B13" s="28" t="s">
        <v>56</v>
      </c>
      <c r="C13" s="28" t="s">
        <v>57</v>
      </c>
      <c r="D13" s="28" t="s">
        <v>58</v>
      </c>
      <c r="E13" s="28" t="s">
        <v>58</v>
      </c>
      <c r="F13" s="28" t="s">
        <v>58</v>
      </c>
      <c r="G13" s="104" t="s">
        <v>58</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59</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28</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60</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39</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53</v>
      </c>
      <c r="H25" s="98"/>
      <c r="I25" s="98"/>
      <c r="J25" s="98"/>
      <c r="K25" s="98"/>
      <c r="L25" s="98"/>
      <c r="M25" s="98"/>
      <c r="N25" s="98"/>
      <c r="O25" s="98"/>
      <c r="P25" s="98"/>
      <c r="Q25" s="98"/>
      <c r="R25" s="98"/>
    </row>
    <row r="26" spans="1:18" x14ac:dyDescent="0.25">
      <c r="A26" s="181" t="s">
        <v>41</v>
      </c>
      <c r="B26" s="181"/>
      <c r="C26" s="181"/>
      <c r="D26" s="181"/>
      <c r="E26" s="181"/>
      <c r="F26" s="181"/>
      <c r="G26" s="181"/>
      <c r="H26" s="181"/>
      <c r="I26" s="181"/>
      <c r="J26" s="181"/>
      <c r="K26" s="181"/>
      <c r="L26" s="181"/>
      <c r="M26" s="181"/>
      <c r="N26" s="181"/>
      <c r="O26" s="2"/>
      <c r="P26" s="2"/>
      <c r="Q26" s="2"/>
    </row>
    <row r="27" spans="1:18" ht="15" customHeight="1" x14ac:dyDescent="0.25">
      <c r="A27" s="182" t="s">
        <v>42</v>
      </c>
      <c r="B27" s="182"/>
      <c r="C27" s="182"/>
      <c r="D27" s="182"/>
      <c r="E27" s="182"/>
      <c r="F27" s="182"/>
      <c r="G27" s="182"/>
      <c r="H27" s="182"/>
      <c r="I27" s="182"/>
      <c r="J27" s="182"/>
      <c r="K27" s="182"/>
      <c r="L27" s="182"/>
      <c r="M27" s="182"/>
      <c r="N27" s="182"/>
      <c r="O27" s="65"/>
      <c r="P27" s="65"/>
      <c r="Q27" s="65"/>
    </row>
    <row r="28" spans="1:18" x14ac:dyDescent="0.25">
      <c r="A28" s="183" t="s">
        <v>43</v>
      </c>
      <c r="B28" s="183"/>
      <c r="C28" s="183"/>
      <c r="D28" s="183"/>
      <c r="E28" s="183"/>
      <c r="F28" s="183"/>
      <c r="G28" s="183"/>
      <c r="H28" s="183"/>
      <c r="I28" s="183"/>
      <c r="J28" s="183"/>
      <c r="K28" s="183"/>
      <c r="L28" s="183"/>
      <c r="M28" s="183"/>
      <c r="N28" s="183"/>
      <c r="O28" s="5"/>
      <c r="P28" s="5"/>
      <c r="Q28" s="5"/>
    </row>
    <row r="29" spans="1:18" x14ac:dyDescent="0.25">
      <c r="A29" s="183" t="s">
        <v>44</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v>
      </c>
      <c r="O2" s="200"/>
    </row>
    <row r="3" spans="1:15" ht="15.75" customHeight="1" x14ac:dyDescent="0.25">
      <c r="A3" s="159"/>
      <c r="B3" s="160" t="s">
        <v>2</v>
      </c>
      <c r="C3" s="160"/>
      <c r="D3" s="160"/>
      <c r="E3" s="160"/>
      <c r="F3" s="160"/>
      <c r="G3" s="160"/>
      <c r="H3" s="160"/>
      <c r="I3" s="160"/>
      <c r="J3" s="160"/>
      <c r="K3" s="160"/>
      <c r="L3" s="160"/>
      <c r="M3" s="160"/>
      <c r="N3" s="199" t="s">
        <v>3</v>
      </c>
      <c r="O3" s="200"/>
    </row>
    <row r="4" spans="1:15" ht="16.5" customHeight="1" x14ac:dyDescent="0.25">
      <c r="A4" s="159"/>
      <c r="B4" s="160" t="s">
        <v>4</v>
      </c>
      <c r="C4" s="160"/>
      <c r="D4" s="160"/>
      <c r="E4" s="160"/>
      <c r="F4" s="160"/>
      <c r="G4" s="160"/>
      <c r="H4" s="160"/>
      <c r="I4" s="160"/>
      <c r="J4" s="160"/>
      <c r="K4" s="160"/>
      <c r="L4" s="160"/>
      <c r="M4" s="160"/>
      <c r="N4" s="199" t="s">
        <v>5</v>
      </c>
      <c r="O4" s="200"/>
    </row>
    <row r="5" spans="1:15" ht="15" customHeight="1" x14ac:dyDescent="0.25">
      <c r="A5" s="159"/>
      <c r="B5" s="160"/>
      <c r="C5" s="160"/>
      <c r="D5" s="160"/>
      <c r="E5" s="160"/>
      <c r="F5" s="160"/>
      <c r="G5" s="160"/>
      <c r="H5" s="160"/>
      <c r="I5" s="160"/>
      <c r="J5" s="160"/>
      <c r="K5" s="160"/>
      <c r="L5" s="160"/>
      <c r="M5" s="160"/>
      <c r="N5" s="199" t="s">
        <v>61</v>
      </c>
      <c r="O5" s="200"/>
    </row>
    <row r="6" spans="1:15" x14ac:dyDescent="0.25">
      <c r="J6" s="4"/>
    </row>
    <row r="7" spans="1:15" x14ac:dyDescent="0.25">
      <c r="A7" s="5" t="s">
        <v>7</v>
      </c>
      <c r="J7" s="4"/>
    </row>
    <row r="8" spans="1:15" ht="9.9499999999999993" customHeight="1" x14ac:dyDescent="0.25">
      <c r="A8" s="6"/>
      <c r="J8" s="4"/>
    </row>
    <row r="9" spans="1:15" ht="30" customHeight="1" x14ac:dyDescent="0.25">
      <c r="A9" s="207" t="s">
        <v>8</v>
      </c>
      <c r="B9" s="207"/>
      <c r="C9" s="207"/>
      <c r="E9" s="151" t="s">
        <v>9</v>
      </c>
      <c r="F9" s="152"/>
      <c r="G9" s="208"/>
      <c r="H9" s="209"/>
      <c r="I9" s="209"/>
      <c r="J9" s="210"/>
      <c r="L9" s="151" t="s">
        <v>10</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11</v>
      </c>
      <c r="F11" s="152"/>
      <c r="G11" s="211"/>
      <c r="H11" s="212"/>
      <c r="I11" s="212"/>
      <c r="J11" s="213"/>
      <c r="L11" s="151" t="s">
        <v>12</v>
      </c>
      <c r="M11" s="152"/>
      <c r="N11" s="205"/>
      <c r="O11" s="206"/>
    </row>
    <row r="12" spans="1:15" ht="9.9499999999999993" customHeight="1" thickBot="1" x14ac:dyDescent="0.3"/>
    <row r="13" spans="1:15" s="10" customFormat="1" ht="111.75" customHeight="1" x14ac:dyDescent="0.25">
      <c r="A13" s="27" t="s">
        <v>13</v>
      </c>
      <c r="B13" s="28" t="s">
        <v>62</v>
      </c>
      <c r="C13" s="28" t="s">
        <v>14</v>
      </c>
      <c r="D13" s="28" t="s">
        <v>16</v>
      </c>
      <c r="E13" s="28" t="s">
        <v>17</v>
      </c>
      <c r="F13" s="29" t="s">
        <v>18</v>
      </c>
      <c r="G13" s="29" t="s">
        <v>19</v>
      </c>
      <c r="H13" s="29" t="s">
        <v>20</v>
      </c>
      <c r="I13" s="29" t="s">
        <v>50</v>
      </c>
      <c r="J13" s="29" t="s">
        <v>22</v>
      </c>
      <c r="K13" s="29" t="s">
        <v>23</v>
      </c>
      <c r="L13" s="29" t="s">
        <v>24</v>
      </c>
      <c r="M13" s="29" t="s">
        <v>25</v>
      </c>
      <c r="N13" s="29" t="s">
        <v>26</v>
      </c>
      <c r="O13" s="30" t="s">
        <v>27</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28</v>
      </c>
      <c r="B34" s="154"/>
      <c r="C34" s="154"/>
      <c r="D34" s="154"/>
      <c r="E34" s="154"/>
      <c r="F34" s="154"/>
      <c r="G34" s="154"/>
      <c r="H34" s="154"/>
      <c r="I34" s="154"/>
      <c r="J34" s="154"/>
      <c r="K34" s="154"/>
      <c r="L34" s="179" t="s">
        <v>52</v>
      </c>
      <c r="M34" s="180"/>
      <c r="N34" s="180"/>
      <c r="O34" s="60">
        <f>SUMIF(G:G,0%,L:L)+SUMIF(G:G,"",L:L)</f>
        <v>0</v>
      </c>
    </row>
    <row r="35" spans="1:15" s="10" customFormat="1" ht="39" customHeight="1" x14ac:dyDescent="0.25">
      <c r="A35" s="132" t="s">
        <v>30</v>
      </c>
      <c r="B35" s="133"/>
      <c r="C35" s="133"/>
      <c r="D35" s="133"/>
      <c r="E35" s="133"/>
      <c r="F35" s="133"/>
      <c r="G35" s="133"/>
      <c r="H35" s="133"/>
      <c r="I35" s="133"/>
      <c r="J35" s="133"/>
      <c r="K35" s="134"/>
      <c r="L35" s="173" t="s">
        <v>31</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32</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24</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33</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34</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35</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36</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37</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38</v>
      </c>
      <c r="M43" s="178"/>
      <c r="N43" s="178"/>
      <c r="O43" s="64">
        <f>+O37+O40+O42</f>
        <v>0</v>
      </c>
    </row>
    <row r="45" spans="1:15" ht="50.1" customHeight="1" x14ac:dyDescent="0.25">
      <c r="B45" s="225"/>
      <c r="C45" s="225"/>
      <c r="D45" s="225"/>
    </row>
    <row r="46" spans="1:15" x14ac:dyDescent="0.25">
      <c r="B46" s="224" t="s">
        <v>39</v>
      </c>
      <c r="C46" s="224"/>
      <c r="D46" s="224"/>
    </row>
    <row r="48" spans="1:15" x14ac:dyDescent="0.25">
      <c r="A48" s="53" t="s">
        <v>40</v>
      </c>
      <c r="B48" s="13"/>
    </row>
    <row r="49" spans="1:16" x14ac:dyDescent="0.25">
      <c r="A49" s="164" t="s">
        <v>41</v>
      </c>
      <c r="B49" s="164"/>
      <c r="C49" s="164"/>
      <c r="D49" s="164"/>
      <c r="E49" s="164"/>
      <c r="F49" s="164"/>
      <c r="G49" s="164"/>
      <c r="H49" s="164"/>
      <c r="I49" s="164"/>
      <c r="J49" s="164"/>
      <c r="K49" s="164"/>
      <c r="L49" s="164"/>
      <c r="M49" s="164"/>
      <c r="N49" s="164"/>
      <c r="O49" s="164"/>
      <c r="P49" s="2"/>
    </row>
    <row r="50" spans="1:16" ht="15" customHeight="1" x14ac:dyDescent="0.25">
      <c r="A50" s="163" t="s">
        <v>42</v>
      </c>
      <c r="B50" s="163"/>
      <c r="C50" s="163"/>
      <c r="D50" s="163"/>
      <c r="E50" s="163"/>
      <c r="F50" s="163"/>
      <c r="G50" s="163"/>
      <c r="H50" s="163"/>
      <c r="I50" s="163"/>
      <c r="J50" s="163"/>
      <c r="K50" s="163"/>
      <c r="L50" s="163"/>
      <c r="M50" s="163"/>
      <c r="N50" s="163"/>
      <c r="O50" s="163"/>
      <c r="P50" s="65"/>
    </row>
    <row r="51" spans="1:16" x14ac:dyDescent="0.25">
      <c r="A51" s="183" t="s">
        <v>43</v>
      </c>
      <c r="B51" s="183"/>
      <c r="C51" s="183"/>
      <c r="D51" s="183"/>
      <c r="E51" s="183"/>
      <c r="F51" s="183"/>
      <c r="G51" s="183"/>
      <c r="H51" s="183"/>
      <c r="I51" s="183"/>
      <c r="J51" s="183"/>
      <c r="K51" s="183"/>
      <c r="L51" s="183"/>
      <c r="M51" s="183"/>
      <c r="N51" s="183"/>
      <c r="O51" s="183"/>
      <c r="P51" s="5"/>
    </row>
    <row r="52" spans="1:16" x14ac:dyDescent="0.25">
      <c r="A52" s="183" t="s">
        <v>44</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11</v>
      </c>
      <c r="D6" s="44" t="s">
        <v>63</v>
      </c>
      <c r="F6" s="47" t="s">
        <v>64</v>
      </c>
    </row>
    <row r="7" spans="2:6" x14ac:dyDescent="0.25">
      <c r="B7" s="2" t="s">
        <v>65</v>
      </c>
      <c r="D7" s="45">
        <v>0</v>
      </c>
      <c r="F7" s="48">
        <v>0.08</v>
      </c>
    </row>
    <row r="8" spans="2:6" x14ac:dyDescent="0.25">
      <c r="B8" s="2" t="s">
        <v>66</v>
      </c>
      <c r="D8" s="45">
        <v>0.05</v>
      </c>
      <c r="F8" s="49">
        <v>0</v>
      </c>
    </row>
    <row r="9" spans="2:6" x14ac:dyDescent="0.25">
      <c r="B9" s="2" t="s">
        <v>67</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v>
      </c>
    </row>
    <row r="3" spans="1:16" ht="15.75" customHeight="1" x14ac:dyDescent="0.25">
      <c r="A3" s="159"/>
      <c r="B3" s="161" t="s">
        <v>2</v>
      </c>
      <c r="C3" s="161"/>
      <c r="D3" s="161"/>
      <c r="E3" s="161"/>
      <c r="F3" s="161"/>
      <c r="G3" s="161"/>
      <c r="H3" s="161"/>
      <c r="I3" s="161"/>
      <c r="J3" s="161"/>
      <c r="K3" s="161"/>
      <c r="L3" s="66" t="s">
        <v>3</v>
      </c>
    </row>
    <row r="4" spans="1:16" ht="15" customHeight="1" x14ac:dyDescent="0.25">
      <c r="A4" s="159"/>
      <c r="B4" s="161" t="s">
        <v>4</v>
      </c>
      <c r="C4" s="161"/>
      <c r="D4" s="161"/>
      <c r="E4" s="161"/>
      <c r="F4" s="161"/>
      <c r="G4" s="161"/>
      <c r="H4" s="161"/>
      <c r="I4" s="161"/>
      <c r="J4" s="161"/>
      <c r="K4" s="161"/>
      <c r="L4" s="66" t="s">
        <v>5</v>
      </c>
    </row>
    <row r="5" spans="1:16" ht="15" customHeight="1" x14ac:dyDescent="0.25">
      <c r="A5" s="159"/>
      <c r="B5" s="161"/>
      <c r="C5" s="161"/>
      <c r="D5" s="161"/>
      <c r="E5" s="161"/>
      <c r="F5" s="161"/>
      <c r="G5" s="161"/>
      <c r="H5" s="161"/>
      <c r="I5" s="161"/>
      <c r="J5" s="161"/>
      <c r="K5" s="161"/>
      <c r="L5" s="66" t="s">
        <v>68</v>
      </c>
    </row>
    <row r="7" spans="1:16" x14ac:dyDescent="0.25">
      <c r="A7" s="5" t="s">
        <v>7</v>
      </c>
      <c r="K7" s="2"/>
      <c r="P7" s="57"/>
    </row>
    <row r="8" spans="1:16" ht="9.9499999999999993" customHeight="1" x14ac:dyDescent="0.25">
      <c r="A8" s="6"/>
      <c r="K8" s="2"/>
      <c r="P8" s="57"/>
    </row>
    <row r="9" spans="1:16" ht="30" customHeight="1" x14ac:dyDescent="0.25">
      <c r="A9" s="256" t="s">
        <v>8</v>
      </c>
      <c r="B9" s="257"/>
      <c r="C9" s="55"/>
      <c r="D9" s="39" t="s">
        <v>9</v>
      </c>
      <c r="E9" s="184"/>
      <c r="F9" s="185"/>
      <c r="G9" s="186"/>
      <c r="H9" s="56"/>
      <c r="I9" s="9" t="s">
        <v>10</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11</v>
      </c>
      <c r="E11" s="141"/>
      <c r="F11" s="142"/>
      <c r="G11" s="143"/>
      <c r="H11" s="19"/>
      <c r="I11" s="9" t="s">
        <v>12</v>
      </c>
      <c r="J11" s="155"/>
      <c r="K11" s="156"/>
      <c r="L11" s="2"/>
      <c r="N11" s="22"/>
      <c r="P11" s="58"/>
    </row>
    <row r="12" spans="1:16" ht="9.9499999999999993" customHeight="1" thickBot="1" x14ac:dyDescent="0.3">
      <c r="P12" s="57"/>
    </row>
    <row r="13" spans="1:16" s="10" customFormat="1" ht="34.5" customHeight="1" x14ac:dyDescent="0.25">
      <c r="A13" s="27" t="s">
        <v>13</v>
      </c>
      <c r="B13" s="247" t="s">
        <v>69</v>
      </c>
      <c r="C13" s="248"/>
      <c r="D13" s="248"/>
      <c r="E13" s="248"/>
      <c r="F13" s="249"/>
      <c r="G13" s="28" t="s">
        <v>17</v>
      </c>
      <c r="H13" s="28" t="s">
        <v>16</v>
      </c>
      <c r="I13" s="244" t="s">
        <v>18</v>
      </c>
      <c r="J13" s="245"/>
      <c r="K13" s="246"/>
      <c r="L13" s="30" t="s">
        <v>24</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28</v>
      </c>
      <c r="B118" s="154"/>
      <c r="C118" s="154"/>
      <c r="D118" s="154"/>
      <c r="E118" s="154"/>
      <c r="F118" s="154"/>
      <c r="G118" s="154"/>
      <c r="H118" s="166"/>
      <c r="I118" s="242" t="s">
        <v>70</v>
      </c>
      <c r="J118" s="243"/>
      <c r="K118" s="243"/>
      <c r="L118" s="86">
        <f>SUM(L14:L117)</f>
        <v>0</v>
      </c>
    </row>
    <row r="119" spans="1:12" s="10" customFormat="1" ht="30.75" customHeight="1" x14ac:dyDescent="0.25">
      <c r="A119" s="230" t="s">
        <v>71</v>
      </c>
      <c r="B119" s="230"/>
      <c r="C119" s="230"/>
      <c r="D119" s="230"/>
      <c r="E119" s="230"/>
      <c r="F119" s="230"/>
      <c r="G119" s="230"/>
      <c r="H119" s="231"/>
      <c r="I119" s="87" t="s">
        <v>72</v>
      </c>
      <c r="J119" s="262" t="s">
        <v>73</v>
      </c>
      <c r="K119" s="96"/>
      <c r="L119" s="88">
        <f>+ROUND(L118*K119,0)</f>
        <v>0</v>
      </c>
    </row>
    <row r="120" spans="1:12" s="10" customFormat="1" ht="84" customHeight="1" x14ac:dyDescent="0.25">
      <c r="A120" s="232"/>
      <c r="B120" s="232"/>
      <c r="C120" s="232"/>
      <c r="D120" s="232"/>
      <c r="E120" s="232"/>
      <c r="F120" s="232"/>
      <c r="G120" s="232"/>
      <c r="H120" s="233"/>
      <c r="I120" s="68" t="s">
        <v>74</v>
      </c>
      <c r="J120" s="263"/>
      <c r="K120" s="95"/>
      <c r="L120" s="89">
        <f>+ROUND(L118*K120,0)</f>
        <v>0</v>
      </c>
    </row>
    <row r="121" spans="1:12" s="10" customFormat="1" ht="35.25" customHeight="1" x14ac:dyDescent="0.25">
      <c r="A121" s="232"/>
      <c r="B121" s="232"/>
      <c r="C121" s="232"/>
      <c r="D121" s="232"/>
      <c r="E121" s="232"/>
      <c r="F121" s="232"/>
      <c r="G121" s="232"/>
      <c r="H121" s="233"/>
      <c r="I121" s="67" t="s">
        <v>75</v>
      </c>
      <c r="J121" s="264"/>
      <c r="K121" s="94"/>
      <c r="L121" s="90">
        <f>+ROUND(L118*K121,0)</f>
        <v>0</v>
      </c>
    </row>
    <row r="122" spans="1:12" s="10" customFormat="1" ht="35.25" customHeight="1" x14ac:dyDescent="0.25">
      <c r="A122" s="232"/>
      <c r="B122" s="232"/>
      <c r="C122" s="232"/>
      <c r="D122" s="232"/>
      <c r="E122" s="232"/>
      <c r="F122" s="232"/>
      <c r="G122" s="232"/>
      <c r="H122" s="233"/>
      <c r="I122" s="265" t="s">
        <v>76</v>
      </c>
      <c r="J122" s="266"/>
      <c r="K122" s="267"/>
      <c r="L122" s="90">
        <f>+L118+L119+L120+L121</f>
        <v>0</v>
      </c>
    </row>
    <row r="123" spans="1:12" s="10" customFormat="1" ht="23.25" customHeight="1" x14ac:dyDescent="0.25">
      <c r="A123" s="232"/>
      <c r="B123" s="232"/>
      <c r="C123" s="232"/>
      <c r="D123" s="232"/>
      <c r="E123" s="232"/>
      <c r="F123" s="232"/>
      <c r="G123" s="232"/>
      <c r="H123" s="233"/>
      <c r="I123" s="91" t="s">
        <v>77</v>
      </c>
      <c r="J123" s="92" t="s">
        <v>78</v>
      </c>
      <c r="K123" s="94"/>
      <c r="L123" s="90">
        <f>+ROUND(L121*K123,0)</f>
        <v>0</v>
      </c>
    </row>
    <row r="124" spans="1:12" s="10" customFormat="1" ht="36.75" customHeight="1" thickBot="1" x14ac:dyDescent="0.3">
      <c r="A124" s="234"/>
      <c r="B124" s="234"/>
      <c r="C124" s="234"/>
      <c r="D124" s="234"/>
      <c r="E124" s="234"/>
      <c r="F124" s="234"/>
      <c r="G124" s="234"/>
      <c r="H124" s="235"/>
      <c r="I124" s="253" t="s">
        <v>79</v>
      </c>
      <c r="J124" s="254"/>
      <c r="K124" s="255"/>
      <c r="L124" s="93">
        <f>+L122+L123</f>
        <v>0</v>
      </c>
    </row>
    <row r="126" spans="1:12" ht="50.1" customHeight="1" thickBot="1" x14ac:dyDescent="0.3">
      <c r="B126" s="168"/>
      <c r="C126" s="168"/>
      <c r="D126" s="168"/>
    </row>
    <row r="127" spans="1:12" x14ac:dyDescent="0.25">
      <c r="B127" s="224" t="s">
        <v>39</v>
      </c>
      <c r="C127" s="224"/>
      <c r="D127" s="224"/>
      <c r="E127" s="18"/>
      <c r="G127" s="4"/>
      <c r="H127" s="4"/>
      <c r="I127" s="4"/>
      <c r="J127" s="4"/>
    </row>
    <row r="128" spans="1:12" x14ac:dyDescent="0.25">
      <c r="A128" s="53" t="s">
        <v>40</v>
      </c>
      <c r="B128" s="13"/>
      <c r="G128" s="4"/>
      <c r="H128" s="4"/>
      <c r="I128" s="4"/>
      <c r="J128" s="4"/>
    </row>
    <row r="129" spans="1:17" x14ac:dyDescent="0.25">
      <c r="A129" s="181" t="s">
        <v>41</v>
      </c>
      <c r="B129" s="181"/>
      <c r="C129" s="181"/>
      <c r="D129" s="181"/>
      <c r="E129" s="181"/>
      <c r="F129" s="181"/>
      <c r="G129" s="181"/>
      <c r="H129" s="181"/>
      <c r="I129" s="181"/>
      <c r="J129" s="181"/>
      <c r="K129" s="181"/>
      <c r="L129" s="181"/>
      <c r="M129" s="2"/>
      <c r="N129" s="2"/>
      <c r="O129" s="2"/>
      <c r="P129" s="2"/>
      <c r="Q129" s="2"/>
    </row>
    <row r="130" spans="1:17" ht="15" customHeight="1" x14ac:dyDescent="0.25">
      <c r="A130" s="182" t="s">
        <v>42</v>
      </c>
      <c r="B130" s="182"/>
      <c r="C130" s="182"/>
      <c r="D130" s="182"/>
      <c r="E130" s="182"/>
      <c r="F130" s="182"/>
      <c r="G130" s="182"/>
      <c r="H130" s="182"/>
      <c r="I130" s="182"/>
      <c r="J130" s="182"/>
      <c r="K130" s="182"/>
      <c r="L130" s="182"/>
      <c r="M130" s="65"/>
      <c r="N130" s="65"/>
      <c r="O130" s="65"/>
      <c r="P130" s="65"/>
      <c r="Q130" s="65"/>
    </row>
    <row r="131" spans="1:17" x14ac:dyDescent="0.25">
      <c r="A131" s="183" t="s">
        <v>43</v>
      </c>
      <c r="B131" s="183"/>
      <c r="C131" s="183"/>
      <c r="D131" s="183"/>
      <c r="E131" s="183"/>
      <c r="F131" s="183"/>
      <c r="G131" s="183"/>
      <c r="H131" s="183"/>
      <c r="I131" s="183"/>
      <c r="J131" s="183"/>
      <c r="K131" s="183"/>
      <c r="L131" s="183"/>
      <c r="M131" s="5"/>
      <c r="N131" s="5"/>
      <c r="O131" s="5"/>
      <c r="P131" s="5"/>
      <c r="Q131" s="5"/>
    </row>
    <row r="132" spans="1:17" x14ac:dyDescent="0.25">
      <c r="A132" s="183" t="s">
        <v>44</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80</v>
      </c>
      <c r="J2" s="282"/>
      <c r="K2" s="118"/>
    </row>
    <row r="3" spans="2:11" ht="15" customHeight="1" x14ac:dyDescent="0.25">
      <c r="B3" s="272"/>
      <c r="C3" s="272"/>
      <c r="D3" s="281" t="s">
        <v>2</v>
      </c>
      <c r="E3" s="283"/>
      <c r="F3" s="283"/>
      <c r="G3" s="283"/>
      <c r="H3" s="282"/>
      <c r="I3" s="281" t="s">
        <v>3</v>
      </c>
      <c r="J3" s="282"/>
      <c r="K3" s="117"/>
    </row>
    <row r="4" spans="2:11" ht="15" customHeight="1" x14ac:dyDescent="0.25">
      <c r="B4" s="272"/>
      <c r="C4" s="272"/>
      <c r="D4" s="284" t="s">
        <v>4</v>
      </c>
      <c r="E4" s="285"/>
      <c r="F4" s="285"/>
      <c r="G4" s="285"/>
      <c r="H4" s="286"/>
      <c r="I4" s="281" t="s">
        <v>5</v>
      </c>
      <c r="J4" s="282"/>
      <c r="K4" s="117"/>
    </row>
    <row r="5" spans="2:11" ht="15" customHeight="1" x14ac:dyDescent="0.25">
      <c r="B5" s="272"/>
      <c r="C5" s="272"/>
      <c r="D5" s="287"/>
      <c r="E5" s="288"/>
      <c r="F5" s="288"/>
      <c r="G5" s="288"/>
      <c r="H5" s="289"/>
      <c r="I5" s="281" t="s">
        <v>81</v>
      </c>
      <c r="J5" s="282"/>
      <c r="K5" s="117"/>
    </row>
    <row r="6" spans="2:11" x14ac:dyDescent="0.25">
      <c r="K6" s="109"/>
    </row>
    <row r="7" spans="2:11" ht="15.75" customHeight="1" x14ac:dyDescent="0.25">
      <c r="B7" s="276" t="s">
        <v>82</v>
      </c>
      <c r="C7" s="276"/>
      <c r="D7" s="276"/>
      <c r="E7" s="276"/>
      <c r="F7" s="276"/>
      <c r="G7" s="276"/>
      <c r="H7" s="276"/>
      <c r="I7" s="276"/>
      <c r="J7" s="276"/>
      <c r="K7" s="114"/>
    </row>
    <row r="8" spans="2:11" ht="15.75" customHeight="1" x14ac:dyDescent="0.25">
      <c r="B8" s="271" t="s">
        <v>83</v>
      </c>
      <c r="C8" s="271" t="s">
        <v>84</v>
      </c>
      <c r="D8" s="271"/>
      <c r="E8" s="271"/>
      <c r="F8" s="271"/>
      <c r="G8" s="276" t="s">
        <v>85</v>
      </c>
      <c r="H8" s="276"/>
      <c r="I8" s="276"/>
      <c r="J8" s="276"/>
      <c r="K8" s="114"/>
    </row>
    <row r="9" spans="2:11" ht="15.75" customHeight="1" x14ac:dyDescent="0.25">
      <c r="B9" s="271"/>
      <c r="C9" s="113" t="s">
        <v>86</v>
      </c>
      <c r="D9" s="113" t="s">
        <v>87</v>
      </c>
      <c r="E9" s="271" t="s">
        <v>88</v>
      </c>
      <c r="F9" s="271"/>
      <c r="G9" s="276"/>
      <c r="H9" s="276"/>
      <c r="I9" s="276"/>
      <c r="J9" s="276"/>
      <c r="K9" s="114"/>
    </row>
    <row r="10" spans="2:11" ht="15.75" customHeight="1" x14ac:dyDescent="0.25">
      <c r="B10" s="111">
        <v>1</v>
      </c>
      <c r="C10" s="111">
        <v>2021</v>
      </c>
      <c r="D10" s="111">
        <v>5</v>
      </c>
      <c r="E10" s="290">
        <v>24</v>
      </c>
      <c r="F10" s="290"/>
      <c r="G10" s="279" t="s">
        <v>89</v>
      </c>
      <c r="H10" s="279"/>
      <c r="I10" s="279"/>
      <c r="J10" s="279"/>
      <c r="K10" s="116"/>
    </row>
    <row r="11" spans="2:11" ht="57.75" customHeight="1" x14ac:dyDescent="0.25">
      <c r="B11" s="111">
        <v>2</v>
      </c>
      <c r="C11" s="111">
        <v>2022</v>
      </c>
      <c r="D11" s="111">
        <v>5</v>
      </c>
      <c r="E11" s="277">
        <v>31</v>
      </c>
      <c r="F11" s="278"/>
      <c r="G11" s="273" t="s">
        <v>90</v>
      </c>
      <c r="H11" s="274"/>
      <c r="I11" s="274"/>
      <c r="J11" s="275"/>
      <c r="K11" s="116"/>
    </row>
    <row r="12" spans="2:11" ht="82.5" customHeight="1" x14ac:dyDescent="0.25">
      <c r="B12" s="111">
        <v>3</v>
      </c>
      <c r="C12" s="111">
        <v>2022</v>
      </c>
      <c r="D12" s="111">
        <v>7</v>
      </c>
      <c r="E12" s="277">
        <v>27</v>
      </c>
      <c r="F12" s="278"/>
      <c r="G12" s="273" t="s">
        <v>91</v>
      </c>
      <c r="H12" s="274"/>
      <c r="I12" s="274"/>
      <c r="J12" s="275"/>
      <c r="K12" s="116"/>
    </row>
    <row r="13" spans="2:11" ht="100.5" customHeight="1" x14ac:dyDescent="0.25">
      <c r="B13" s="111">
        <v>4</v>
      </c>
      <c r="C13" s="111">
        <v>2023</v>
      </c>
      <c r="D13" s="111">
        <v>11</v>
      </c>
      <c r="E13" s="277">
        <v>30</v>
      </c>
      <c r="F13" s="278"/>
      <c r="G13" s="273" t="s">
        <v>92</v>
      </c>
      <c r="H13" s="274"/>
      <c r="I13" s="274"/>
      <c r="J13" s="275"/>
      <c r="K13" s="116"/>
    </row>
    <row r="14" spans="2:11" ht="70.5" customHeight="1" x14ac:dyDescent="0.25">
      <c r="B14" s="111">
        <v>5</v>
      </c>
      <c r="C14" s="111">
        <v>2024</v>
      </c>
      <c r="D14" s="119" t="s">
        <v>93</v>
      </c>
      <c r="E14" s="277">
        <v>27</v>
      </c>
      <c r="F14" s="278"/>
      <c r="G14" s="273" t="s">
        <v>94</v>
      </c>
      <c r="H14" s="274"/>
      <c r="I14" s="274"/>
      <c r="J14" s="275"/>
      <c r="K14" s="116"/>
    </row>
    <row r="15" spans="2:11" ht="76.5" customHeight="1" x14ac:dyDescent="0.25">
      <c r="B15" s="111">
        <v>6</v>
      </c>
      <c r="C15" s="111">
        <v>2024</v>
      </c>
      <c r="D15" s="119" t="s">
        <v>95</v>
      </c>
      <c r="E15" s="277"/>
      <c r="F15" s="278"/>
      <c r="G15" s="273" t="s">
        <v>96</v>
      </c>
      <c r="H15" s="274"/>
      <c r="I15" s="274"/>
      <c r="J15" s="275"/>
      <c r="K15" s="116"/>
    </row>
    <row r="16" spans="2:11" ht="15.75" customHeight="1" x14ac:dyDescent="0.25">
      <c r="B16" s="271" t="s">
        <v>97</v>
      </c>
      <c r="C16" s="271"/>
      <c r="D16" s="271"/>
      <c r="E16" s="271"/>
      <c r="F16" s="271"/>
      <c r="G16" s="271"/>
      <c r="H16" s="271"/>
      <c r="I16" s="271"/>
      <c r="J16" s="271"/>
      <c r="K16" s="112"/>
    </row>
    <row r="17" spans="2:11" x14ac:dyDescent="0.25">
      <c r="B17" s="271" t="s">
        <v>98</v>
      </c>
      <c r="C17" s="271"/>
      <c r="D17" s="271"/>
      <c r="E17" s="271"/>
      <c r="F17" s="271" t="s">
        <v>99</v>
      </c>
      <c r="G17" s="271"/>
      <c r="H17" s="271"/>
      <c r="I17" s="271"/>
      <c r="J17" s="271"/>
      <c r="K17" s="112"/>
    </row>
    <row r="18" spans="2:11" ht="15.75" customHeight="1" x14ac:dyDescent="0.25">
      <c r="B18" s="290" t="s">
        <v>100</v>
      </c>
      <c r="C18" s="290"/>
      <c r="D18" s="290"/>
      <c r="E18" s="290"/>
      <c r="F18" s="290" t="s">
        <v>101</v>
      </c>
      <c r="G18" s="290"/>
      <c r="H18" s="290"/>
      <c r="I18" s="290"/>
      <c r="J18" s="290"/>
      <c r="K18" s="110"/>
    </row>
    <row r="19" spans="2:11" x14ac:dyDescent="0.25">
      <c r="B19" s="271" t="s">
        <v>102</v>
      </c>
      <c r="C19" s="271"/>
      <c r="D19" s="271"/>
      <c r="E19" s="271"/>
      <c r="F19" s="271"/>
      <c r="G19" s="271"/>
      <c r="H19" s="271"/>
      <c r="I19" s="271"/>
      <c r="J19" s="271"/>
      <c r="K19" s="112"/>
    </row>
    <row r="20" spans="2:11" x14ac:dyDescent="0.25">
      <c r="B20" s="271" t="s">
        <v>98</v>
      </c>
      <c r="C20" s="271"/>
      <c r="D20" s="271"/>
      <c r="E20" s="271"/>
      <c r="F20" s="271" t="s">
        <v>99</v>
      </c>
      <c r="G20" s="271"/>
      <c r="H20" s="271"/>
      <c r="I20" s="271"/>
      <c r="J20" s="271"/>
      <c r="K20" s="112"/>
    </row>
    <row r="21" spans="2:11" ht="15.75" customHeight="1" x14ac:dyDescent="0.25">
      <c r="B21" s="292" t="s">
        <v>103</v>
      </c>
      <c r="C21" s="292"/>
      <c r="D21" s="292"/>
      <c r="E21" s="292"/>
      <c r="F21" s="292" t="s">
        <v>104</v>
      </c>
      <c r="G21" s="292"/>
      <c r="H21" s="292"/>
      <c r="I21" s="292"/>
      <c r="J21" s="292"/>
      <c r="K21" s="115"/>
    </row>
    <row r="22" spans="2:11" ht="15.75" customHeight="1" x14ac:dyDescent="0.25">
      <c r="B22" s="276" t="s">
        <v>105</v>
      </c>
      <c r="C22" s="276"/>
      <c r="D22" s="276"/>
      <c r="E22" s="276"/>
      <c r="F22" s="276"/>
      <c r="G22" s="276"/>
      <c r="H22" s="276"/>
      <c r="I22" s="276"/>
      <c r="J22" s="276"/>
      <c r="K22" s="114"/>
    </row>
    <row r="23" spans="2:11" x14ac:dyDescent="0.25">
      <c r="B23" s="271" t="s">
        <v>98</v>
      </c>
      <c r="C23" s="271"/>
      <c r="D23" s="271"/>
      <c r="E23" s="271" t="s">
        <v>99</v>
      </c>
      <c r="F23" s="271"/>
      <c r="G23" s="271"/>
      <c r="H23" s="271" t="s">
        <v>106</v>
      </c>
      <c r="I23" s="271"/>
      <c r="J23" s="271"/>
      <c r="K23" s="112"/>
    </row>
    <row r="24" spans="2:11" x14ac:dyDescent="0.25">
      <c r="B24" s="271"/>
      <c r="C24" s="271"/>
      <c r="D24" s="271"/>
      <c r="E24" s="271"/>
      <c r="F24" s="271"/>
      <c r="G24" s="271"/>
      <c r="H24" s="113" t="s">
        <v>86</v>
      </c>
      <c r="I24" s="113" t="s">
        <v>87</v>
      </c>
      <c r="J24" s="113" t="s">
        <v>88</v>
      </c>
      <c r="K24" s="112"/>
    </row>
    <row r="25" spans="2:11" x14ac:dyDescent="0.25">
      <c r="B25" s="290" t="s">
        <v>107</v>
      </c>
      <c r="C25" s="290"/>
      <c r="D25" s="290"/>
      <c r="E25" s="292" t="s">
        <v>108</v>
      </c>
      <c r="F25" s="292"/>
      <c r="G25" s="292"/>
      <c r="H25" s="111">
        <v>2024</v>
      </c>
      <c r="I25" s="119" t="s">
        <v>95</v>
      </c>
      <c r="J25" s="111"/>
      <c r="K25" s="110"/>
    </row>
    <row r="26" spans="2:11" x14ac:dyDescent="0.25">
      <c r="K26" s="109"/>
    </row>
    <row r="27" spans="2:11" ht="56.25" customHeight="1" x14ac:dyDescent="0.25">
      <c r="B27" s="109"/>
      <c r="C27" s="291" t="s">
        <v>109</v>
      </c>
      <c r="D27" s="291"/>
      <c r="E27" s="291"/>
      <c r="F27" s="291"/>
      <c r="G27" s="291"/>
      <c r="H27" s="291"/>
      <c r="I27" s="291"/>
      <c r="K27" s="109"/>
    </row>
    <row r="28" spans="2:11" ht="16.5" customHeight="1" x14ac:dyDescent="0.25">
      <c r="E28" s="280" t="s">
        <v>110</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2024-09-26T21:44:47Z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