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22-2\PUBLICACION\"/>
    </mc:Choice>
  </mc:AlternateContent>
  <bookViews>
    <workbookView xWindow="0" yWindow="0" windowWidth="23040" windowHeight="7968" tabRatio="688"/>
  </bookViews>
  <sheets>
    <sheet name="Bienes y Servicios" sheetId="7" r:id="rId1"/>
    <sheet name="Cálculos" sheetId="2" state="hidden" r:id="rId2"/>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8"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O29" i="7" s="1"/>
  <c r="J14" i="7"/>
  <c r="M21" i="7" l="1"/>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0" i="7"/>
  <c r="N14" i="7"/>
  <c r="O14" i="7" s="1"/>
  <c r="O31" i="7" l="1"/>
  <c r="O32" i="7" s="1"/>
  <c r="O33" i="7" s="1"/>
</calcChain>
</file>

<file path=xl/sharedStrings.xml><?xml version="1.0" encoding="utf-8"?>
<sst xmlns="http://schemas.openxmlformats.org/spreadsheetml/2006/main" count="62" uniqueCount="60">
  <si>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</si>
  <si>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</si>
  <si>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</si>
  <si>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</si>
  <si>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</si>
  <si>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</si>
  <si>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</si>
  <si>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</si>
  <si>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</si>
  <si>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</si>
  <si>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</si>
  <si>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</si>
  <si>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</si>
  <si>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</si>
  <si>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</si>
  <si>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</si>
  <si>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</si>
  <si>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</si>
  <si>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</si>
  <si>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</si>
  <si>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</si>
  <si>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</si>
  <si>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</si>
  <si>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</si>
  <si>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</si>
  <si>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</si>
  <si>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</si>
  <si>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</si>
  <si>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</si>
  <si>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</si>
  <si>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</si>
  <si>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</si>
  <si>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</si>
  <si>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</si>
  <si>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</si>
  <si>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</si>
  <si>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</si>
  <si>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</si>
  <si>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</si>
  <si>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</si>
  <si>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</si>
  <si>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</si>
  <si>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</si>
  <si>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</si>
  <si>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</si>
  <si>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</si>
  <si>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</si>
  <si>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</si>
  <si>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</si>
  <si>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</si>
  <si>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Básico administrativo para Jefe de Área, con certificado vocacional medico énfasis en trabajo en alturas</t>
  </si>
  <si>
    <t>Trabajador Autorizado trabajo en alturas, concertificado vocacional medico énfasis en trabajo en alturas.</t>
  </si>
  <si>
    <t>Reentrenamiento trabajo en alturas, con certificado vocacional medico énfasis en trabajo en alturas</t>
  </si>
  <si>
    <t>Coordinador trabajo seguro en alturas, con certificado vocacional medico énfasis en trabajo en alturas.</t>
  </si>
  <si>
    <t>Rescate vertical en trabajo en alturas niveles I, II y III, con certificado vocacional medico énfasis en trabajo en alturas</t>
  </si>
  <si>
    <t>Arme y Desarme de Andamios certificados, con certificado vocacional medico énfasis en trabajo en alturas.</t>
  </si>
  <si>
    <t xml:space="preserve">Trabajador entrante en espacios confinados, mas certificado vocacional medico énfasis en espacios confinados </t>
  </si>
  <si>
    <t xml:space="preserve">Vigía, mas certificado vocacional medico énfasis en espacios confinados </t>
  </si>
  <si>
    <t xml:space="preserve">supervisor para espacios confinados, mas certificado vocacional medico énfasis en espacios confinados </t>
  </si>
  <si>
    <t>Rescate en espacios confinados, mas certificado vocacional medico énfasis en espacios confinados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</si>
</sst>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2" fillId="0" borderId="38" xfId="0" applyFont="1" applyBorder="1" applyAlignment="1">
      <alignment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abSelected="1" zoomScale="70" zoomScaleNormal="70" zoomScaleSheetLayoutView="70" zoomScalePageLayoutView="55" workbookViewId="0">
      <selection activeCell="F15" sqref="F15"/>
    </sheetView>
  </sheetViews>
  <sheetFormatPr baseColWidth="10" defaultColWidth="11.44140625" defaultRowHeight="14.4" x14ac:dyDescent="0.3"/>
  <cols>
    <col min="1" max="1" width="10.44140625" style="13" customWidth="1"/>
    <col min="2" max="2" width="89.88671875" style="13" customWidth="1"/>
    <col min="3" max="3" width="23" style="13" customWidth="1"/>
    <col min="4" max="4" width="13.5546875" style="13" bestFit="1" customWidth="1"/>
    <col min="5" max="5" width="14" style="13" bestFit="1" customWidth="1"/>
    <col min="6" max="6" width="13.5546875" style="13" customWidth="1"/>
    <col min="7" max="7" width="17.6640625" style="13" customWidth="1"/>
    <col min="8" max="8" width="15" style="13" customWidth="1"/>
    <col min="9" max="9" width="17.6640625" style="13" customWidth="1"/>
    <col min="10" max="10" width="15" style="13" customWidth="1"/>
    <col min="11" max="11" width="17.88671875" style="15" customWidth="1"/>
    <col min="12" max="13" width="16.6640625" style="15" customWidth="1"/>
    <col min="14" max="14" width="14.6640625" style="15" customWidth="1"/>
    <col min="15" max="15" width="20.33203125" style="15" customWidth="1"/>
    <col min="16" max="16384" width="11.44140625" style="15"/>
  </cols>
  <sheetData>
    <row r="1" spans="1:15" x14ac:dyDescent="0.3">
      <c r="F1" s="14"/>
    </row>
    <row r="2" spans="1:15" ht="15.75" customHeight="1" x14ac:dyDescent="0.3">
      <c r="A2" s="54"/>
      <c r="B2" s="55" t="s">
        <v>0</v>
      </c>
      <c r="C2" s="55"/>
      <c r="D2" s="55"/>
      <c r="E2" s="55"/>
      <c r="F2" s="55"/>
      <c r="G2" s="55"/>
      <c r="H2" s="55"/>
      <c r="I2" s="55"/>
      <c r="J2" s="55"/>
      <c r="K2" s="55"/>
      <c r="L2" s="55"/>
      <c r="M2" s="55"/>
      <c r="N2" s="56" t="s">
        <v>1</v>
      </c>
      <c r="O2" s="56"/>
    </row>
    <row r="3" spans="1:15" ht="15.75" customHeight="1" x14ac:dyDescent="0.3">
      <c r="A3" s="54"/>
      <c r="B3" s="55" t="s">
        <v>2</v>
      </c>
      <c r="C3" s="55"/>
      <c r="D3" s="55"/>
      <c r="E3" s="55"/>
      <c r="F3" s="55"/>
      <c r="G3" s="55"/>
      <c r="H3" s="55"/>
      <c r="I3" s="55"/>
      <c r="J3" s="55"/>
      <c r="K3" s="55"/>
      <c r="L3" s="55"/>
      <c r="M3" s="55"/>
      <c r="N3" s="56" t="s">
        <v>48</v>
      </c>
      <c r="O3" s="56"/>
    </row>
    <row r="4" spans="1:15" ht="16.5" customHeight="1" x14ac:dyDescent="0.3">
      <c r="A4" s="54"/>
      <c r="B4" s="55" t="s">
        <v>3</v>
      </c>
      <c r="C4" s="55"/>
      <c r="D4" s="55"/>
      <c r="E4" s="55"/>
      <c r="F4" s="55"/>
      <c r="G4" s="55"/>
      <c r="H4" s="55"/>
      <c r="I4" s="55"/>
      <c r="J4" s="55"/>
      <c r="K4" s="55"/>
      <c r="L4" s="55"/>
      <c r="M4" s="55"/>
      <c r="N4" s="56" t="s">
        <v>49</v>
      </c>
      <c r="O4" s="56"/>
    </row>
    <row r="5" spans="1:15" ht="15" customHeight="1" x14ac:dyDescent="0.3">
      <c r="A5" s="54"/>
      <c r="B5" s="55"/>
      <c r="C5" s="55"/>
      <c r="D5" s="55"/>
      <c r="E5" s="55"/>
      <c r="F5" s="55"/>
      <c r="G5" s="55"/>
      <c r="H5" s="55"/>
      <c r="I5" s="55"/>
      <c r="J5" s="55"/>
      <c r="K5" s="55"/>
      <c r="L5" s="55"/>
      <c r="M5" s="55"/>
      <c r="N5" s="56" t="s">
        <v>46</v>
      </c>
      <c r="O5" s="56"/>
    </row>
    <row r="7" spans="1:15" x14ac:dyDescent="0.3">
      <c r="A7" s="16" t="s">
        <v>4</v>
      </c>
    </row>
    <row r="8" spans="1:15" ht="9.9" customHeight="1" x14ac:dyDescent="0.3">
      <c r="A8" s="17"/>
    </row>
    <row r="9" spans="1:15" ht="30" customHeight="1" x14ac:dyDescent="0.3">
      <c r="A9" s="76" t="s">
        <v>5</v>
      </c>
      <c r="B9" s="77"/>
      <c r="D9" s="61" t="s">
        <v>6</v>
      </c>
      <c r="E9" s="62"/>
      <c r="F9" s="63"/>
      <c r="G9" s="64"/>
      <c r="H9" s="64"/>
      <c r="I9" s="65"/>
      <c r="K9" s="61" t="s">
        <v>7</v>
      </c>
      <c r="L9" s="62"/>
      <c r="M9" s="59"/>
      <c r="N9" s="60"/>
    </row>
    <row r="10" spans="1:15" ht="8.25" customHeight="1" x14ac:dyDescent="0.3">
      <c r="A10" s="78"/>
      <c r="B10" s="79"/>
      <c r="C10" s="18"/>
      <c r="E10" s="19"/>
      <c r="F10" s="19"/>
      <c r="M10" s="19"/>
      <c r="N10" s="13"/>
    </row>
    <row r="11" spans="1:15" ht="30" customHeight="1" x14ac:dyDescent="0.3">
      <c r="A11" s="80"/>
      <c r="B11" s="81"/>
      <c r="D11" s="61" t="s">
        <v>8</v>
      </c>
      <c r="E11" s="62"/>
      <c r="F11" s="63"/>
      <c r="G11" s="64"/>
      <c r="H11" s="64"/>
      <c r="I11" s="65"/>
      <c r="K11" s="61" t="s">
        <v>9</v>
      </c>
      <c r="L11" s="62"/>
      <c r="M11" s="57"/>
      <c r="N11" s="58"/>
      <c r="O11" s="20"/>
    </row>
    <row r="12" spans="1:15" ht="9.9" customHeight="1" thickBot="1" x14ac:dyDescent="0.35">
      <c r="A12" s="21"/>
      <c r="B12" s="22"/>
      <c r="C12" s="23"/>
      <c r="D12" s="21"/>
      <c r="E12" s="22"/>
      <c r="F12" s="22"/>
      <c r="G12" s="22"/>
      <c r="H12" s="21"/>
      <c r="I12" s="24"/>
      <c r="J12" s="25"/>
      <c r="K12" s="25"/>
      <c r="L12" s="25"/>
      <c r="N12" s="26"/>
      <c r="O12" s="26"/>
    </row>
    <row r="13" spans="1:15" s="27" customFormat="1" ht="111.75" customHeight="1" x14ac:dyDescent="0.3">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3">
      <c r="A14" s="28">
        <v>1</v>
      </c>
      <c r="B14" s="49" t="s">
        <v>50</v>
      </c>
      <c r="C14" s="3"/>
      <c r="D14" s="47">
        <v>1</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3">
      <c r="A15" s="28">
        <v>2</v>
      </c>
      <c r="B15" s="49" t="s">
        <v>51</v>
      </c>
      <c r="C15" s="3"/>
      <c r="D15" s="47">
        <v>1</v>
      </c>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3">
      <c r="A16" s="28">
        <v>3</v>
      </c>
      <c r="B16" s="49" t="s">
        <v>52</v>
      </c>
      <c r="C16" s="3"/>
      <c r="D16" s="47">
        <v>1</v>
      </c>
      <c r="E16" s="48"/>
      <c r="F16" s="4"/>
      <c r="G16" s="2"/>
      <c r="H16" s="45">
        <f t="shared" ref="H16:H23" si="13">+ROUND(F16*G16,0)</f>
        <v>0</v>
      </c>
      <c r="I16" s="2"/>
      <c r="J16" s="45">
        <f t="shared" ref="J16:J23" si="14">ROUND(F16*I16,0)</f>
        <v>0</v>
      </c>
      <c r="K16" s="45">
        <f t="shared" ref="K16:K23" si="15">ROUND(F16+H16+J16,0)</f>
        <v>0</v>
      </c>
      <c r="L16" s="45">
        <f t="shared" ref="L16:L23" si="16">ROUND(F16*D16,0)</f>
        <v>0</v>
      </c>
      <c r="M16" s="45">
        <f t="shared" ref="M16:M23" si="17">ROUND(L16*G16,0)</f>
        <v>0</v>
      </c>
      <c r="N16" s="45">
        <f t="shared" ref="N16:N23" si="18">ROUND(L16*I16,0)</f>
        <v>0</v>
      </c>
      <c r="O16" s="46">
        <f t="shared" ref="O16:O23" si="19">ROUND(L16+N16+M16,0)</f>
        <v>0</v>
      </c>
    </row>
    <row r="17" spans="1:15" s="27" customFormat="1" ht="51" customHeight="1" x14ac:dyDescent="0.3">
      <c r="A17" s="28">
        <v>4</v>
      </c>
      <c r="B17" s="49" t="s">
        <v>53</v>
      </c>
      <c r="C17" s="3"/>
      <c r="D17" s="47">
        <v>1</v>
      </c>
      <c r="E17" s="48"/>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x14ac:dyDescent="0.3">
      <c r="A18" s="28">
        <v>5</v>
      </c>
      <c r="B18" s="49" t="s">
        <v>54</v>
      </c>
      <c r="C18" s="3"/>
      <c r="D18" s="47">
        <v>1</v>
      </c>
      <c r="E18" s="48"/>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51" customHeight="1" x14ac:dyDescent="0.3">
      <c r="A19" s="28">
        <v>6</v>
      </c>
      <c r="B19" s="49" t="s">
        <v>55</v>
      </c>
      <c r="C19" s="3"/>
      <c r="D19" s="47">
        <v>1</v>
      </c>
      <c r="E19" s="48"/>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51" customHeight="1" x14ac:dyDescent="0.3">
      <c r="A20" s="28">
        <v>7</v>
      </c>
      <c r="B20" s="49" t="s">
        <v>56</v>
      </c>
      <c r="C20" s="3"/>
      <c r="D20" s="47">
        <v>1</v>
      </c>
      <c r="E20" s="48"/>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51" customHeight="1" x14ac:dyDescent="0.3">
      <c r="A21" s="28">
        <v>8</v>
      </c>
      <c r="B21" s="49" t="s">
        <v>57</v>
      </c>
      <c r="C21" s="3"/>
      <c r="D21" s="47">
        <v>1</v>
      </c>
      <c r="E21" s="48"/>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51" customHeight="1" x14ac:dyDescent="0.3">
      <c r="A22" s="28">
        <v>9</v>
      </c>
      <c r="B22" s="49" t="s">
        <v>58</v>
      </c>
      <c r="C22" s="3"/>
      <c r="D22" s="47">
        <v>1</v>
      </c>
      <c r="E22" s="48"/>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51" customHeight="1" thickBot="1" x14ac:dyDescent="0.35">
      <c r="A23" s="28">
        <v>10</v>
      </c>
      <c r="B23" s="49" t="s">
        <v>59</v>
      </c>
      <c r="C23" s="3"/>
      <c r="D23" s="47">
        <v>1</v>
      </c>
      <c r="E23" s="48"/>
      <c r="F23" s="4"/>
      <c r="G23" s="2"/>
      <c r="H23" s="45">
        <f t="shared" si="13"/>
        <v>0</v>
      </c>
      <c r="I23" s="2"/>
      <c r="J23" s="45">
        <f t="shared" si="14"/>
        <v>0</v>
      </c>
      <c r="K23" s="45">
        <f t="shared" si="15"/>
        <v>0</v>
      </c>
      <c r="L23" s="45">
        <f t="shared" si="16"/>
        <v>0</v>
      </c>
      <c r="M23" s="45">
        <f t="shared" si="17"/>
        <v>0</v>
      </c>
      <c r="N23" s="45">
        <f t="shared" si="18"/>
        <v>0</v>
      </c>
      <c r="O23" s="46">
        <f t="shared" si="19"/>
        <v>0</v>
      </c>
    </row>
    <row r="24" spans="1:15" s="27" customFormat="1" ht="42" customHeight="1" thickBot="1" x14ac:dyDescent="0.35">
      <c r="A24" s="82" t="s">
        <v>25</v>
      </c>
      <c r="B24" s="83"/>
      <c r="C24" s="83"/>
      <c r="D24" s="83"/>
      <c r="E24" s="83"/>
      <c r="F24" s="83"/>
      <c r="G24" s="83"/>
      <c r="H24" s="83"/>
      <c r="I24" s="83"/>
      <c r="J24" s="83"/>
      <c r="K24" s="83"/>
      <c r="L24" s="94" t="s">
        <v>26</v>
      </c>
      <c r="M24" s="95"/>
      <c r="N24" s="95"/>
      <c r="O24" s="40">
        <f>SUMIF(G:G,0%,L:L)+SUMIF(G:G,"",L:L)</f>
        <v>0</v>
      </c>
    </row>
    <row r="25" spans="1:15" s="27" customFormat="1" ht="39" customHeight="1" x14ac:dyDescent="0.3">
      <c r="A25" s="66" t="s">
        <v>47</v>
      </c>
      <c r="B25" s="67"/>
      <c r="C25" s="67"/>
      <c r="D25" s="67"/>
      <c r="E25" s="67"/>
      <c r="F25" s="67"/>
      <c r="G25" s="67"/>
      <c r="H25" s="67"/>
      <c r="I25" s="67"/>
      <c r="J25" s="67"/>
      <c r="K25" s="68"/>
      <c r="L25" s="88" t="s">
        <v>27</v>
      </c>
      <c r="M25" s="89"/>
      <c r="N25" s="89"/>
      <c r="O25" s="41">
        <f>SUMIF(G:G,5%,L:L)</f>
        <v>0</v>
      </c>
    </row>
    <row r="26" spans="1:15" s="27" customFormat="1" ht="30" customHeight="1" x14ac:dyDescent="0.3">
      <c r="A26" s="69"/>
      <c r="B26" s="70"/>
      <c r="C26" s="70"/>
      <c r="D26" s="70"/>
      <c r="E26" s="70"/>
      <c r="F26" s="70"/>
      <c r="G26" s="70"/>
      <c r="H26" s="70"/>
      <c r="I26" s="70"/>
      <c r="J26" s="70"/>
      <c r="K26" s="71"/>
      <c r="L26" s="88" t="s">
        <v>28</v>
      </c>
      <c r="M26" s="89"/>
      <c r="N26" s="89"/>
      <c r="O26" s="41">
        <f>SUMIF(G:G,19%,L:L)</f>
        <v>0</v>
      </c>
    </row>
    <row r="27" spans="1:15" s="27" customFormat="1" ht="30" customHeight="1" x14ac:dyDescent="0.3">
      <c r="A27" s="69"/>
      <c r="B27" s="70"/>
      <c r="C27" s="70"/>
      <c r="D27" s="70"/>
      <c r="E27" s="70"/>
      <c r="F27" s="70"/>
      <c r="G27" s="70"/>
      <c r="H27" s="70"/>
      <c r="I27" s="70"/>
      <c r="J27" s="70"/>
      <c r="K27" s="71"/>
      <c r="L27" s="90" t="s">
        <v>21</v>
      </c>
      <c r="M27" s="91"/>
      <c r="N27" s="91"/>
      <c r="O27" s="42">
        <f>SUM(O24:O26)</f>
        <v>0</v>
      </c>
    </row>
    <row r="28" spans="1:15" s="27" customFormat="1" ht="30" customHeight="1" x14ac:dyDescent="0.3">
      <c r="A28" s="69"/>
      <c r="B28" s="70"/>
      <c r="C28" s="70"/>
      <c r="D28" s="70"/>
      <c r="E28" s="70"/>
      <c r="F28" s="70"/>
      <c r="G28" s="70"/>
      <c r="H28" s="70"/>
      <c r="I28" s="70"/>
      <c r="J28" s="70"/>
      <c r="K28" s="71"/>
      <c r="L28" s="92" t="s">
        <v>29</v>
      </c>
      <c r="M28" s="93"/>
      <c r="N28" s="93"/>
      <c r="O28" s="43">
        <f>SUMIF(G:G,5%,M:M)</f>
        <v>0</v>
      </c>
    </row>
    <row r="29" spans="1:15" s="27" customFormat="1" ht="30" customHeight="1" x14ac:dyDescent="0.3">
      <c r="A29" s="69"/>
      <c r="B29" s="70"/>
      <c r="C29" s="70"/>
      <c r="D29" s="70"/>
      <c r="E29" s="70"/>
      <c r="F29" s="70"/>
      <c r="G29" s="70"/>
      <c r="H29" s="70"/>
      <c r="I29" s="70"/>
      <c r="J29" s="70"/>
      <c r="K29" s="71"/>
      <c r="L29" s="92" t="s">
        <v>30</v>
      </c>
      <c r="M29" s="93"/>
      <c r="N29" s="93"/>
      <c r="O29" s="43">
        <f>SUMIF(G:G,19%,M:M)</f>
        <v>0</v>
      </c>
    </row>
    <row r="30" spans="1:15" s="27" customFormat="1" ht="30" customHeight="1" x14ac:dyDescent="0.3">
      <c r="A30" s="69"/>
      <c r="B30" s="70"/>
      <c r="C30" s="70"/>
      <c r="D30" s="70"/>
      <c r="E30" s="70"/>
      <c r="F30" s="70"/>
      <c r="G30" s="70"/>
      <c r="H30" s="70"/>
      <c r="I30" s="70"/>
      <c r="J30" s="70"/>
      <c r="K30" s="71"/>
      <c r="L30" s="90" t="s">
        <v>31</v>
      </c>
      <c r="M30" s="91"/>
      <c r="N30" s="91"/>
      <c r="O30" s="42">
        <f>SUM(O28:O29)</f>
        <v>0</v>
      </c>
    </row>
    <row r="31" spans="1:15" s="27" customFormat="1" ht="30" customHeight="1" x14ac:dyDescent="0.3">
      <c r="A31" s="69"/>
      <c r="B31" s="70"/>
      <c r="C31" s="70"/>
      <c r="D31" s="70"/>
      <c r="E31" s="70"/>
      <c r="F31" s="70"/>
      <c r="G31" s="70"/>
      <c r="H31" s="70"/>
      <c r="I31" s="70"/>
      <c r="J31" s="70"/>
      <c r="K31" s="71"/>
      <c r="L31" s="88" t="s">
        <v>32</v>
      </c>
      <c r="M31" s="89"/>
      <c r="N31" s="89"/>
      <c r="O31" s="41">
        <f>SUMIF(I:I,8%,N:N)</f>
        <v>0</v>
      </c>
    </row>
    <row r="32" spans="1:15" s="27" customFormat="1" ht="37.5" customHeight="1" x14ac:dyDescent="0.3">
      <c r="A32" s="69"/>
      <c r="B32" s="70"/>
      <c r="C32" s="70"/>
      <c r="D32" s="70"/>
      <c r="E32" s="70"/>
      <c r="F32" s="70"/>
      <c r="G32" s="70"/>
      <c r="H32" s="70"/>
      <c r="I32" s="70"/>
      <c r="J32" s="70"/>
      <c r="K32" s="71"/>
      <c r="L32" s="86" t="s">
        <v>33</v>
      </c>
      <c r="M32" s="87"/>
      <c r="N32" s="87"/>
      <c r="O32" s="42">
        <f>SUM(O31)</f>
        <v>0</v>
      </c>
    </row>
    <row r="33" spans="1:17" s="27" customFormat="1" ht="32.25" customHeight="1" thickBot="1" x14ac:dyDescent="0.35">
      <c r="A33" s="72"/>
      <c r="B33" s="73"/>
      <c r="C33" s="73"/>
      <c r="D33" s="73"/>
      <c r="E33" s="73"/>
      <c r="F33" s="73"/>
      <c r="G33" s="73"/>
      <c r="H33" s="73"/>
      <c r="I33" s="73"/>
      <c r="J33" s="73"/>
      <c r="K33" s="74"/>
      <c r="L33" s="84" t="s">
        <v>34</v>
      </c>
      <c r="M33" s="85"/>
      <c r="N33" s="85"/>
      <c r="O33" s="44">
        <f>+O27+O30+O32</f>
        <v>0</v>
      </c>
    </row>
    <row r="35" spans="1:17" ht="50.1" customHeight="1" thickBot="1" x14ac:dyDescent="0.35">
      <c r="B35" s="75"/>
      <c r="C35" s="75"/>
    </row>
    <row r="36" spans="1:17" x14ac:dyDescent="0.3">
      <c r="B36" s="53" t="s">
        <v>35</v>
      </c>
      <c r="C36" s="53"/>
    </row>
    <row r="37" spans="1:17" ht="15" customHeight="1" x14ac:dyDescent="0.3">
      <c r="M37" s="29"/>
      <c r="N37" s="30"/>
      <c r="O37" s="31"/>
    </row>
    <row r="38" spans="1:17" ht="15.75" customHeight="1" x14ac:dyDescent="0.3">
      <c r="M38" s="29"/>
      <c r="N38" s="30"/>
      <c r="O38" s="31"/>
    </row>
    <row r="39" spans="1:17" ht="15" customHeight="1" x14ac:dyDescent="0.3">
      <c r="A39" s="32" t="s">
        <v>36</v>
      </c>
      <c r="M39" s="29"/>
      <c r="N39" s="30"/>
      <c r="O39" s="31"/>
    </row>
    <row r="40" spans="1:17" x14ac:dyDescent="0.3">
      <c r="A40" s="52" t="s">
        <v>37</v>
      </c>
      <c r="B40" s="52"/>
      <c r="C40" s="52"/>
      <c r="D40" s="52"/>
      <c r="E40" s="52"/>
      <c r="F40" s="52"/>
      <c r="G40" s="52"/>
      <c r="H40" s="52"/>
      <c r="I40" s="52"/>
      <c r="J40" s="52"/>
      <c r="K40" s="52"/>
      <c r="L40" s="52"/>
      <c r="M40" s="52"/>
      <c r="N40" s="52"/>
      <c r="O40" s="52"/>
      <c r="P40" s="13"/>
      <c r="Q40" s="13"/>
    </row>
    <row r="41" spans="1:17" ht="15" customHeight="1" x14ac:dyDescent="0.3">
      <c r="A41" s="51" t="s">
        <v>38</v>
      </c>
      <c r="B41" s="51"/>
      <c r="C41" s="51"/>
      <c r="D41" s="51"/>
      <c r="E41" s="51"/>
      <c r="F41" s="51"/>
      <c r="G41" s="51"/>
      <c r="H41" s="51"/>
      <c r="I41" s="51"/>
      <c r="J41" s="51"/>
      <c r="K41" s="51"/>
      <c r="L41" s="51"/>
      <c r="M41" s="51"/>
      <c r="N41" s="51"/>
      <c r="O41" s="51"/>
      <c r="P41" s="33"/>
      <c r="Q41" s="33"/>
    </row>
    <row r="42" spans="1:17" x14ac:dyDescent="0.3">
      <c r="A42" s="50" t="s">
        <v>39</v>
      </c>
      <c r="B42" s="50"/>
      <c r="C42" s="50"/>
      <c r="D42" s="50"/>
      <c r="E42" s="50"/>
      <c r="F42" s="50"/>
      <c r="G42" s="50"/>
      <c r="H42" s="50"/>
      <c r="I42" s="50"/>
      <c r="J42" s="50"/>
      <c r="K42" s="50"/>
      <c r="L42" s="50"/>
      <c r="M42" s="50"/>
      <c r="N42" s="50"/>
      <c r="O42" s="50"/>
      <c r="P42" s="16"/>
      <c r="Q42" s="16"/>
    </row>
    <row r="43" spans="1:17" x14ac:dyDescent="0.3">
      <c r="A43" s="50" t="s">
        <v>40</v>
      </c>
      <c r="B43" s="50"/>
      <c r="C43" s="50"/>
      <c r="D43" s="50"/>
      <c r="E43" s="50"/>
      <c r="F43" s="50"/>
      <c r="G43" s="50"/>
      <c r="H43" s="50"/>
      <c r="I43" s="50"/>
      <c r="J43" s="50"/>
      <c r="K43" s="50"/>
      <c r="L43" s="50"/>
      <c r="M43" s="50"/>
      <c r="N43" s="50"/>
      <c r="O43" s="50"/>
      <c r="P43" s="16"/>
      <c r="Q43" s="16"/>
    </row>
    <row r="44" spans="1:17" x14ac:dyDescent="0.3">
      <c r="A44" s="38"/>
      <c r="B44" s="38"/>
      <c r="C44" s="38"/>
      <c r="D44" s="38"/>
      <c r="E44" s="38"/>
      <c r="F44" s="38"/>
      <c r="G44" s="38"/>
      <c r="H44" s="38"/>
      <c r="I44" s="38"/>
      <c r="J44" s="38"/>
      <c r="K44" s="38"/>
      <c r="L44" s="38"/>
      <c r="M44" s="38"/>
      <c r="N44" s="38"/>
      <c r="O44" s="39"/>
    </row>
    <row r="86" spans="11:15" s="13" customFormat="1" x14ac:dyDescent="0.3">
      <c r="K86" s="15"/>
      <c r="L86" s="15"/>
      <c r="M86" s="15"/>
      <c r="N86" s="15"/>
      <c r="O86" s="15"/>
    </row>
    <row r="87" spans="11:15" s="13" customFormat="1" x14ac:dyDescent="0.3">
      <c r="K87" s="15"/>
      <c r="L87" s="15"/>
      <c r="M87" s="15"/>
      <c r="N87" s="15"/>
      <c r="O87" s="15"/>
    </row>
    <row r="88" spans="11:15" s="13" customFormat="1" x14ac:dyDescent="0.3">
      <c r="K88" s="15"/>
      <c r="L88" s="15"/>
      <c r="M88" s="15"/>
      <c r="N88" s="15"/>
      <c r="O88" s="15"/>
    </row>
    <row r="89" spans="11:15" s="13" customFormat="1" x14ac:dyDescent="0.3">
      <c r="K89" s="15"/>
      <c r="L89" s="15"/>
      <c r="M89" s="15"/>
      <c r="N89" s="15"/>
      <c r="O89" s="15"/>
    </row>
  </sheetData>
  <sheetProtection algorithmName="SHA-512" hashValue="Knzoopk3VGvTMyHZEip5NYnxVM1GGA4Q7Oy2DE176cNaxe5mICDKQNBAnk2PuuJ+aPw86fvUeq3J4g+JL96eag==" saltValue="OVWMc8zdyTH+XPSgbRCMXw==" spinCount="100000" sheet="1" formatCells="0" formatColumns="0" formatRows="0" insertColumns="0" insertRows="0" insertHyperlinks="0" deleteColumns="0" deleteRows="0" selectLockedCells="1" sort="0" autoFilter="0" pivotTables="0"/>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8" bestFit="1" customWidth="1"/>
    <col min="6" max="6" width="15" style="12" bestFit="1" customWidth="1"/>
  </cols>
  <sheetData>
    <row r="6" spans="2:6" x14ac:dyDescent="0.3">
      <c r="B6" s="5" t="s">
        <v>8</v>
      </c>
      <c r="D6" s="6" t="s">
        <v>41</v>
      </c>
      <c r="F6" s="9" t="s">
        <v>42</v>
      </c>
    </row>
    <row r="7" spans="2:6" x14ac:dyDescent="0.3">
      <c r="B7" s="1" t="s">
        <v>43</v>
      </c>
      <c r="D7" s="7">
        <v>0</v>
      </c>
      <c r="F7" s="10">
        <v>0.08</v>
      </c>
    </row>
    <row r="8" spans="2:6" x14ac:dyDescent="0.3">
      <c r="B8" s="1" t="s">
        <v>44</v>
      </c>
      <c r="D8" s="7">
        <v>0.05</v>
      </c>
      <c r="F8" s="11">
        <v>0</v>
      </c>
    </row>
    <row r="9" spans="2:6" x14ac:dyDescent="0.3">
      <c r="B9" s="1" t="s">
        <v>45</v>
      </c>
      <c r="D9" s="7">
        <v>0.19</v>
      </c>
    </row>
    <row r="10" spans="2:6" x14ac:dyDescent="0.3">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39f7a895-868e-4739-ab10-589c64175fbd"/>
    <ds:schemaRef ds:uri="http://schemas.microsoft.com/office/infopath/2007/PartnerControls"/>
    <ds:schemaRef ds:uri="http://purl.org/dc/dcmitype/"/>
    <ds:schemaRef ds:uri="632c1e4e-69c6-4d1f-81a1-009441d464e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2024-10-17T14:40:50Z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