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17 MANTENIMIENTO CAMARAS\PUBLICACIÓN\"/>
    </mc:Choice>
  </mc:AlternateContent>
  <bookViews>
    <workbookView xWindow="0" yWindow="0" windowWidth="23040" windowHeight="7968" tabRatio="688"/>
  </bookViews>
  <sheets>
    <sheet name="Bienes y Servicios" sheetId="7" r:id="rId1"/>
    <sheet name="Cálculos" sheetId="2" state="hidden" r:id="rId2"/>
  </sheets>
  <definedNames>
    <definedName name="_xlnm.Print_Area" localSheetId="0">'Bienes y Servicios'!$A$1:$O$68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58" i="7" l="1"/>
  <c r="O57"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15" i="7"/>
  <c r="J15" i="7"/>
  <c r="L15" i="7"/>
  <c r="M15" i="7" s="1"/>
  <c r="O55" i="7"/>
  <c r="O54" i="7"/>
  <c r="L14" i="7"/>
  <c r="M14" i="7" s="1"/>
  <c r="J14" i="7"/>
  <c r="M21" i="7" l="1"/>
  <c r="M22" i="7"/>
  <c r="O22" i="7" s="1"/>
  <c r="K30" i="7"/>
  <c r="K21" i="7"/>
  <c r="K47" i="7"/>
  <c r="K36" i="7"/>
  <c r="K50" i="7"/>
  <c r="K19" i="7"/>
  <c r="M45" i="7"/>
  <c r="O45" i="7" s="1"/>
  <c r="N18" i="7"/>
  <c r="O18" i="7" s="1"/>
  <c r="K49" i="7"/>
  <c r="K45" i="7"/>
  <c r="K37" i="7"/>
  <c r="K24" i="7"/>
  <c r="K27" i="7"/>
  <c r="K35" i="7"/>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O53" i="7"/>
  <c r="O56" i="7" s="1"/>
  <c r="K14" i="7"/>
  <c r="O59" i="7"/>
  <c r="O60" i="7"/>
  <c r="O61" i="7" s="1"/>
  <c r="N14" i="7"/>
  <c r="O14" i="7" s="1"/>
  <c r="O62" i="7" l="1"/>
</calcChain>
</file>

<file path=xl/sharedStrings.xml><?xml version="1.0" encoding="utf-8"?>
<sst xmlns="http://schemas.openxmlformats.org/spreadsheetml/2006/main" count="91" uniqueCount="86">
  <si>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</si>
  <si>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</si>
  <si>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</si>
  <si>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</si>
  <si>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</si>
  <si>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</si>
  <si>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</si>
  <si>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</si>
  <si>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</si>
  <si>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</si>
  <si>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</si>
  <si>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</si>
  <si>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</si>
  <si>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</si>
  <si>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</si>
  <si>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</si>
  <si>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</si>
  <si>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</si>
  <si>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</si>
  <si>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</si>
  <si>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</si>
  <si>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</si>
  <si>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</si>
  <si>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</si>
  <si>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</si>
  <si>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</si>
  <si>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</si>
  <si>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</si>
  <si>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</si>
  <si>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</si>
  <si>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</si>
  <si>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</si>
  <si>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</si>
  <si>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</si>
  <si>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</si>
  <si>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</si>
  <si>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</si>
  <si>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</si>
  <si>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</si>
  <si>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</si>
  <si>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</si>
  <si>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</si>
  <si>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</si>
  <si>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</si>
  <si>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</si>
  <si>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</si>
  <si>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</si>
  <si>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</si>
  <si>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</si>
  <si>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</si>
  <si>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MANTENIMIENTO PREVENTIVO PARA AMPLIZACION DE COBERTURA EN ESPACIO DE ALMACENAMIENTO 64T PURPURA</t>
  </si>
  <si>
    <t>SERVICIO DE MANTENIMIENTO PREVENTIVO NVR 32 CH H.265 4CH 16CH 1080P HASTA 2 HDMI 4 K, TR4 DEL BLOQUE ADMINISTRATIVO: LIMPIEZA GENERAL Y AMPLIACIÓN ESPACIO DE ALMACENAMIENTO</t>
  </si>
  <si>
    <t>SERVICIO DE MANTENIMIENTO PREVENTIVO NVR 16 CANALES 8 MEGAPÍXEL DS-7616NI-K2/16P - (4K) / 16 CANALES UBICADO EN PORTERÍA EN RACK Y TODO LO COMPRENDIENTE A SUS CABLES DE CONEXIÓN LIMPIEZA GENERAL</t>
  </si>
  <si>
    <t>SERVICIO DE MANTENIMIENTO PREVENTIVO SWITCH POE 16 × 10/100 MBPS PUERTOS, 1 × 1000 MBPS UBICADO EN EL TR 1, BLOQUE C SEGUNDO PISO ACADÉMICO</t>
  </si>
  <si>
    <t>SERVICIO DE MANTENIMIENTO PREVENTIVO DE SWITCH POE 16 × 10/100 MBPS PUERTOS, 1 × 1000 MBPS UBICADO EN EL CENTRO DE DATOS DEL BLOQUE C PRIMER PISO ACADÉMICO</t>
  </si>
  <si>
    <t>SERVICIO DE MANTENIMIENTO PREVENTIVO DE SWITCH POE 16 × 10/100 MBPS PUERTOS, 1 × 1000 MBPS UBICADO EN EL TR4 DEL BLOQUE A CUARTO PISO ADMINISTRATIVO</t>
  </si>
  <si>
    <t>SERVICIO DE MANTENIMIENTO PREVENTIVO A DVR DE OCHO CANALES ANÁLOGO UBICADO EN EL TR2 O CUARTO DE COMUNICACIÓN ÁREA DE BIBLIOTECA</t>
  </si>
  <si>
    <t>SERVICIO DE MANTENIMIENTO PREVENTIVO CÁMARAS HIKVISION MINIDOMO (2560X1440) IR HASTA 30 MTS, LENTE 2.8-12 CÁMARA IP 4MPX INCLUYENDO JUEGO CONECTOR DE RJ45, JACK, CAJAS, CABLEADO. BLOQUE A PISO 1 OFICINA DE ADMISIONES AREA EXTERIOR</t>
  </si>
  <si>
    <t>SERVICIO DE MANTENIMIENTO PREVENTIVO CÁMARAS HIKVISION MINIDOMO (2560X1440) IR HASTA 30 MTS, LENTE 2.8-12 CÁMARA IP 4MPX INCLUYENDO JUEGO CONECTOR DE RJ45, JACK, CAJAS, CABLEADO. BLOQUE A PISO 1 ENTRADA BIENESTAR EXTERIOR</t>
  </si>
  <si>
    <t>SERVICIO DE MANTENIMIENTO PREVENTIVO CÁMARAS HIKVISION MINIDOMO (2560X1440) IR HASTA 30 MTS, LENTE 2.8-12 CÁMARA IP 4MPX INCLUYENDO JUEGO CONECTOR DE RJ45, JACK, CAJAS, CABLEADO. BLOQUE A PISO 1 OFICNA SST Y AMBIENTAL</t>
  </si>
  <si>
    <t>SERVICIO DE MANTENIMIENTO PREVENTIVO CÁMARAS HIKVISION MINIDOMO (2560X1440) IR HASTA 30 MTS, LENTE 2.8-12 CÁMARA IP 4MPX INCLUYENDO JUEGO CONECTOR DE RJ45, JACK, CAJAS, CABLEADO. BLOQUE A PISO 2 AREA FINANCIERA, COMPRAS</t>
  </si>
  <si>
    <t>SERVICIO DE MANTENIMIENTO PREVENTIVO CÁMARAS HIKVISION MINIDOMO (2560X1440) IR HASTA 30 MTS, LENTE 2.8-12 CÁMARA IP 4MPX INCLUYENDO JUEGO CONECTOR DE  RJ45, JACK, CAJAS, CABLEADO. BLOQUE A PISO 3 COSTADO OFICINA DIRECCIÓN ADMINISTRATIVA</t>
  </si>
  <si>
    <t>SERVICIO DE MANTENIMIENTO PREVENTIVO CÁMARAS HIKVISION MINIDOMO (2560X1440) IR HASTA 30 MTS, LENTE 2.8-12 CÁMARA IP 4MPX INCLUYENDO JUEGO CONECTOR DE RJ45, JACK, CAJAS, CABLEADO. BLOQUE C PISO 3 PASILLO COSTADO ESCALERAS LINDERO</t>
  </si>
  <si>
    <t>SERVICIO DE MANTENIMIENTO PREVENTIVO CÁMARAS HIKVISION MINIDOMO (2560X1440) IR HASTA 30 MTS, LENTE 2.8-12 CÁMARA IP 4MPX INCLUYENDO JUEGO CONECTOR DE RJ45, JACK, CAJAS, CABLEADO. BLOQUE C PISO 3 PASILLO COSTADO DERECHO ESCALERAS CAFETERIA</t>
  </si>
  <si>
    <t>SERVICIO DE MANTENIMIENTO PREVENTIVO CÁMARAS HIKVISION MINIDOMO (2560X1440) IR HASTA 30 MTS, LENTE 2.8-12 CÁMARA IP 4MPX INCLUYENDO JUEGO CONECTOR DE RJ45, JACK, CAJAS, CABLEADO. BLOQUE C PISO 32 PASILLO COSTADO DERECHO DIAGONAL OFICINA APOYO ACADEMICO</t>
  </si>
  <si>
    <t>SERVICIO DE MANTENIMIENTO PREVENTIVO CÁMARAS HIKVISION MINIDOMO (2560X1440) IR HASTA 30 MTS, LENTE 2.8-12 CÁMARA IP 4MPX INCLUYENDO JUEGO CONECTOR DE RJ45, JACK, CAJAS, CABLEADO. BLOQUE C PISO 2 PASILLO COSTADO DERECHO ESCALERAS CAFETERIA</t>
  </si>
  <si>
    <t>SERVICIO DE MANTENIMIENTO PREVENTIVO CÁMARAS HIKVISION MINIDOMO (2560X1440) IR HASTA 30 MTS, LENTE 2.8-12 CÁMARA IP 4MPX INCLUYENDO JUEGO CONECTOR DE RJ45, JACK, CAJAS, CABLEADO. BLOQUE C PISO 1 PASILLO COSTADO SALIDA LINDERO</t>
  </si>
  <si>
    <t>SERVICIO DE MANTENIMIENTO PREVENTIVO CÁMARAS HIKVISION MINIDOMO (2560X1440) IR HASTA 30 MTS, LENTE 2.8-12 CÁMARA IP 4MPX INCLUYENDO JUEGO CONECTOR DE RJ45, JACK, CAJAS, CABLEADO. BLOQUE C PISO 1 PASILLO COSTADO DERECHO ENTRADA AUDITORIO</t>
  </si>
  <si>
    <t>SERVICIO DE MANTENIMIENTO PREVENTIVO CÁMARAS HIKVISION MINIDOMO (2560X1440) IR HASTA 30 MTS, LENTE 2.8-12 CÁMARA IP 4MPX INCLUYENDO JUEGO CONECTOR DE RJ45, JACK, CAJAS, CABLEADO. BLOQUE C PISO 1 SALON 102</t>
  </si>
  <si>
    <t>SERVICIO DE MANTENIMIENTO PREVENTIVO CÁMARAS HIKVISION MINIDOMO (2560X1440) IR HASTA 30 MTS, LENTE 2.8-12 CÁMARA IP 4MPX INCLUYENDO JUEGO CONECTOR DE RJ45, JACK, CAJAS, CABLEADO. BLOQUE C PISO 1 SALON 108</t>
  </si>
  <si>
    <t>SERVICIO DE MANTENIMIENTO PREVENTIVO CÁMARAS HIKVISION MINIDOMO (2560X1440) IR HASTA 30 MTS, LENTE 2.8-12 CÁMARA IP 4MPX INCLUYENDO JUEGO CONECTOR DE RJ45, JACK, CAJAS, CABLEADO. BLOQUE C PISO 1 SALON 109</t>
  </si>
  <si>
    <t>SERVICIO DE MANTENIMIENTO PREVENTIVO CÁMARAS HIKVISION MINIDOMO (2560X1440) IR HASTA 30 MTS, LENTE 2.8-12 CÁMARA IP 4MPX INCLUYENDO JUEGO CONECTOR DE RJ45, JACK, CAJAS, CABLEADO. BLOQUE C PISO 1 SALON 110</t>
  </si>
  <si>
    <t>SERVICIO DE MANTENIMIENTO PREVENTIVO CÁMARAS HIKVISION MINIDOMO (2560X1440) IR HASTA 30 MTS, LENTE 2.8-12 CÁMARA IP 4MPX INCLUYENDO JUEGO CONECTOR DE RJ45, JACK, CAJAS, CABLEADO. BLOQUE C PISO 1 SALON 111</t>
  </si>
  <si>
    <t>SERVICIO DE MANTENIMIENTO PREVENTIVO CÁMARAS HIKVISION MINIDOMO (2560X1440) IR HASTA 30 MTS, LENTE 2.8-12 CÁMARA IP 4MPX INCLUYENDO JUEGO CONECTOR DE RJ45, JACK, CAJAS, CABLEADO. BLOQUE C PISO 1 SALON 112</t>
  </si>
  <si>
    <t>SERVICIO DE MANTENIMIENTO PREVENTIVO CÁMARAS HIKVISION MINIDOMO (2560X1440) IR HASTA 30 MTS, LENTE 2.8-12 CÁMARA IP 4MPX INCLUYENDO JUEGO CONECTOR DE RJ45, JACK, CAJAS, CABLEADO. BLOQUE C PISO 1 SALON 113</t>
  </si>
  <si>
    <t>SERVICIO DE MANTENIMIENTO PREVENTIVO CÁMARAS HIKVISION MINIDOMO (2560X1440) IR HASTA 30 MTS, LENTE 2.8-12 CÁMARA IP 4MPX INCLUYENDO JUEGO CONECTOR DE RJ45, JACK, CAJAS, CABLEADO. BLOQUE C PISO 1 SALON</t>
  </si>
  <si>
    <t>SERVICIO DE MANTENIMIENTO PREVENTIVO CAMARA BALA 4MP LENTE 8-32MM MOTORIZADO H265+ WDR CONTEO FILAS /CALENTADOR, UBICADA EN LA PORTERÍA PRINCIPAL, CON VALIDACIÓN DE JUEGO DE JACKS, RJ, PÁSCOR Y CABLEADO ESTRUCTURADO</t>
  </si>
  <si>
    <t>SERVICIO DE MANTENIMIENTO PREVENTIVO CÁMARAS PTZ IP 2 MEGAPÍXEL / 32X ZOOM / 200 MTS IR / IP66 / ENTRADA- SALIDA DE AUDIO Y ALARMA ZONAS: SENDERO VEHICULAR VALIDANDO JUEGO DE JACKS RJ45, PASSWORDCABLEADO ESTRUCTURADO</t>
  </si>
  <si>
    <t>SERVICIO DE MANTENIMIENTO PREVENTIVO CÁMARAS PTZ IP 2 MEGAPÍXEL / 32X ZOOM / 200 MTS IR / IP66 / ENTRADA- SALIDA DE AUDIO Y ALARMA ZONAS: SENDEROS VEHICULARES PORTERIA PRINCIPAL, VALIDANDO JUEGO DE JACKS RJ45, PASSWORDCABLEADO ESTRUCTURADO</t>
  </si>
  <si>
    <t>SERVICIO DE MANTENIMIENTO PREVENTIVO CÁMARAS PTZ IP 2 MEGAPÍXEL / 32X ZOOM / 200 MTS IR / IP66 / ENTRADA- SALIDA DE AUDIO Y ALARMA ZONAS: ZONA VERDE CANCHAS DEPORTIVAS, VALIDANDO JUEGO DE JACKS RJ45, PASSWORDCABLEADO ESTRUCTURADO</t>
  </si>
  <si>
    <t>SERVICIO DE MANTENIMIENTO PREVENTIVO CÁMARAS ANÁLOGAS UBICADAS EN LA BIBLIOTECA CON VALIDACIÓN DE: VIDEO VALUE, FUENTE DE PODER Y CABLEADO ESTRUCTURADO</t>
  </si>
  <si>
    <t>SERVICIO DE MANTENIMIENTO PREVENTIVO CÁMARAS ANÁLOGAS UBICADAS EN LA BIBLIOTECA SALA DE REUNIONES CON VALIDACIÓN DE: VIDEO VALUE, FUENTE DE PODER Y CABLEADO ESTRUCTURADO</t>
  </si>
  <si>
    <t>SERVICIO DE MANTENIMIENTO PREVENTIVO CÁMARAS ANÁLOGAS UBICADAS EN LA SALA ENTRADA BIBLIOTECA CON VALIDACIÓN DE: VIDEO VALUE, FUENTE DE PODER Y CABLEADO ESTRUCTURADO</t>
  </si>
  <si>
    <t>SERVICIO DE MANTENIMIENTO PREVENTIVO CÁMARAS ANÁLOGAS UBICADAS EN LA BIBLIOTECA ENTRADA RECEPCIÓN CON VALIDACIÓN DE: VIDEO VALUE, FUENTE DE PODER Y CABLEADO ESTRUCTURADO</t>
  </si>
  <si>
    <t>SERVICIO DE MANTENIMIENTO PREVENTIVO CÁMARAS ANÁLOGAS UBICADAS BLOQUE A 2 PISO SALA DE DOCENTE CON VALIDACIÓN DE: VIDEO VALUE, FUENTE DE PODER Y CABLEADO ESTRUCTURADO</t>
  </si>
  <si>
    <t>SERVICIO DE MANTENIMIENTO PREVENTIVO CÁMARAS ANÁLOGAS UBICADAS EN LA BIBLIOTECA AREA EQUIPOS TECNOLOGICOS Y ACTIVIDADES CON VALIDACIÓN DE: VIDEO VALUE, FUENTE DE PODER Y CABLEADO ESTRUCTURADO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</si>
</sst>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rgb="FF2E5294"/>
      </bottom>
      <diagonal/>
    </border>
    <border>
      <left style="thin">
        <color indexed="64"/>
      </left>
      <right/>
      <top style="thin">
        <color rgb="FF2E5294"/>
      </top>
      <bottom style="thin">
        <color rgb="FF2E5294"/>
      </bottom>
      <diagonal/>
    </border>
    <border>
      <left style="thin">
        <color indexed="64"/>
      </left>
      <right/>
      <top style="thin">
        <color rgb="FF2E529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0" fillId="0" borderId="38" xfId="0" applyFont="1" applyFill="1" applyBorder="1" applyAlignment="1">
      <alignment horizontal="left" vertical="top" wrapText="1"/>
    </xf>
    <xf numFmtId="0" fontId="30" fillId="0" borderId="39" xfId="0" applyFont="1" applyFill="1" applyBorder="1" applyAlignment="1">
      <alignment horizontal="left" vertical="top" wrapText="1"/>
    </xf>
    <xf numFmtId="0" fontId="30" fillId="0" borderId="40" xfId="0" applyFont="1" applyFill="1" applyBorder="1" applyAlignment="1">
      <alignment horizontal="left" vertical="top" wrapText="1"/>
    </xf>
    <xf numFmtId="0" fontId="30" fillId="0" borderId="28" xfId="0" applyFont="1" applyFill="1" applyBorder="1" applyAlignment="1">
      <alignment horizontal="left" vertical="top" wrapText="1"/>
    </xf>
    <xf numFmtId="0" fontId="30" fillId="0" borderId="1" xfId="0" applyFont="1" applyFill="1" applyBorder="1" applyAlignment="1">
      <alignment horizontal="left" vertical="top"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tabSelected="1" topLeftCell="A44" zoomScale="70" zoomScaleNormal="70" zoomScaleSheetLayoutView="70" zoomScalePageLayoutView="55" workbookViewId="0">
      <selection activeCell="C50" sqref="C50"/>
    </sheetView>
  </sheetViews>
  <sheetFormatPr baseColWidth="10" defaultColWidth="11.44140625" defaultRowHeight="14.4" x14ac:dyDescent="0.3"/>
  <cols>
    <col min="1" max="1" width="10.44140625" style="13" customWidth="1"/>
    <col min="2" max="2" width="89.88671875" style="13" customWidth="1"/>
    <col min="3" max="3" width="23" style="13" customWidth="1"/>
    <col min="4" max="4" width="13.5546875" style="13" bestFit="1" customWidth="1"/>
    <col min="5" max="5" width="14" style="13" bestFit="1" customWidth="1"/>
    <col min="6" max="6" width="13.5546875" style="13" customWidth="1"/>
    <col min="7" max="7" width="17.6640625" style="13" customWidth="1"/>
    <col min="8" max="8" width="15" style="13" customWidth="1"/>
    <col min="9" max="9" width="17.6640625" style="13" customWidth="1"/>
    <col min="10" max="10" width="15" style="13" customWidth="1"/>
    <col min="11" max="11" width="17.88671875" style="15" customWidth="1"/>
    <col min="12" max="13" width="16.6640625" style="15" customWidth="1"/>
    <col min="14" max="14" width="14.6640625" style="15" customWidth="1"/>
    <col min="15" max="15" width="20.33203125" style="15" customWidth="1"/>
    <col min="16" max="16384" width="11.44140625" style="15"/>
  </cols>
  <sheetData>
    <row r="1" spans="1:15" x14ac:dyDescent="0.3">
      <c r="F1" s="14"/>
    </row>
    <row r="2" spans="1:15" ht="15.75" customHeight="1" x14ac:dyDescent="0.3">
      <c r="A2" s="93"/>
      <c r="B2" s="94" t="s">
        <v>0</v>
      </c>
      <c r="C2" s="94"/>
      <c r="D2" s="94"/>
      <c r="E2" s="94"/>
      <c r="F2" s="94"/>
      <c r="G2" s="94"/>
      <c r="H2" s="94"/>
      <c r="I2" s="94"/>
      <c r="J2" s="94"/>
      <c r="K2" s="94"/>
      <c r="L2" s="94"/>
      <c r="M2" s="94"/>
      <c r="N2" s="95" t="s">
        <v>1</v>
      </c>
      <c r="O2" s="95"/>
    </row>
    <row r="3" spans="1:15" ht="15.75" customHeight="1" x14ac:dyDescent="0.3">
      <c r="A3" s="93"/>
      <c r="B3" s="94" t="s">
        <v>2</v>
      </c>
      <c r="C3" s="94"/>
      <c r="D3" s="94"/>
      <c r="E3" s="94"/>
      <c r="F3" s="94"/>
      <c r="G3" s="94"/>
      <c r="H3" s="94"/>
      <c r="I3" s="94"/>
      <c r="J3" s="94"/>
      <c r="K3" s="94"/>
      <c r="L3" s="94"/>
      <c r="M3" s="94"/>
      <c r="N3" s="95" t="s">
        <v>48</v>
      </c>
      <c r="O3" s="95"/>
    </row>
    <row r="4" spans="1:15" ht="16.5" customHeight="1" x14ac:dyDescent="0.3">
      <c r="A4" s="93"/>
      <c r="B4" s="94" t="s">
        <v>3</v>
      </c>
      <c r="C4" s="94"/>
      <c r="D4" s="94"/>
      <c r="E4" s="94"/>
      <c r="F4" s="94"/>
      <c r="G4" s="94"/>
      <c r="H4" s="94"/>
      <c r="I4" s="94"/>
      <c r="J4" s="94"/>
      <c r="K4" s="94"/>
      <c r="L4" s="94"/>
      <c r="M4" s="94"/>
      <c r="N4" s="95" t="s">
        <v>49</v>
      </c>
      <c r="O4" s="95"/>
    </row>
    <row r="5" spans="1:15" ht="15" customHeight="1" x14ac:dyDescent="0.3">
      <c r="A5" s="93"/>
      <c r="B5" s="94"/>
      <c r="C5" s="94"/>
      <c r="D5" s="94"/>
      <c r="E5" s="94"/>
      <c r="F5" s="94"/>
      <c r="G5" s="94"/>
      <c r="H5" s="94"/>
      <c r="I5" s="94"/>
      <c r="J5" s="94"/>
      <c r="K5" s="94"/>
      <c r="L5" s="94"/>
      <c r="M5" s="94"/>
      <c r="N5" s="95" t="s">
        <v>46</v>
      </c>
      <c r="O5" s="95"/>
    </row>
    <row r="7" spans="1:15" x14ac:dyDescent="0.3">
      <c r="A7" s="16" t="s">
        <v>4</v>
      </c>
    </row>
    <row r="8" spans="1:15" ht="9.9" customHeight="1" x14ac:dyDescent="0.3">
      <c r="A8" s="17"/>
    </row>
    <row r="9" spans="1:15" ht="30" customHeight="1" x14ac:dyDescent="0.3">
      <c r="A9" s="79" t="s">
        <v>5</v>
      </c>
      <c r="B9" s="80"/>
      <c r="D9" s="85" t="s">
        <v>6</v>
      </c>
      <c r="E9" s="86"/>
      <c r="F9" s="75"/>
      <c r="G9" s="76"/>
      <c r="H9" s="76"/>
      <c r="I9" s="77"/>
      <c r="K9" s="85" t="s">
        <v>7</v>
      </c>
      <c r="L9" s="86"/>
      <c r="M9" s="91"/>
      <c r="N9" s="92"/>
    </row>
    <row r="10" spans="1:15" ht="8.25" customHeight="1" x14ac:dyDescent="0.3">
      <c r="A10" s="81"/>
      <c r="B10" s="82"/>
      <c r="C10" s="18"/>
      <c r="E10" s="19"/>
      <c r="F10" s="19"/>
      <c r="M10" s="19"/>
      <c r="N10" s="13"/>
    </row>
    <row r="11" spans="1:15" ht="30" customHeight="1" x14ac:dyDescent="0.3">
      <c r="A11" s="83"/>
      <c r="B11" s="84"/>
      <c r="D11" s="85" t="s">
        <v>8</v>
      </c>
      <c r="E11" s="86"/>
      <c r="F11" s="75"/>
      <c r="G11" s="76"/>
      <c r="H11" s="76"/>
      <c r="I11" s="77"/>
      <c r="K11" s="85" t="s">
        <v>9</v>
      </c>
      <c r="L11" s="86"/>
      <c r="M11" s="89"/>
      <c r="N11" s="90"/>
      <c r="O11" s="20"/>
    </row>
    <row r="12" spans="1:15" ht="9.9" customHeight="1" thickBot="1" x14ac:dyDescent="0.35">
      <c r="A12" s="21"/>
      <c r="B12" s="22"/>
      <c r="C12" s="23"/>
      <c r="D12" s="21"/>
      <c r="E12" s="22"/>
      <c r="F12" s="22"/>
      <c r="G12" s="22"/>
      <c r="H12" s="21"/>
      <c r="I12" s="24"/>
      <c r="J12" s="25"/>
      <c r="K12" s="25"/>
      <c r="L12" s="25"/>
      <c r="N12" s="26"/>
      <c r="O12" s="26"/>
    </row>
    <row r="13" spans="1:15" s="27" customFormat="1" ht="111.75" customHeight="1" x14ac:dyDescent="0.3">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51" customHeight="1" x14ac:dyDescent="0.3">
      <c r="A14" s="28">
        <v>1</v>
      </c>
      <c r="B14" s="49" t="s">
        <v>50</v>
      </c>
      <c r="C14" s="3"/>
      <c r="D14" s="47"/>
      <c r="E14" s="48"/>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51" customHeight="1" x14ac:dyDescent="0.3">
      <c r="A15" s="28">
        <v>2</v>
      </c>
      <c r="B15" s="50" t="s">
        <v>51</v>
      </c>
      <c r="C15" s="3"/>
      <c r="D15" s="47"/>
      <c r="E15" s="48"/>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51" customHeight="1" x14ac:dyDescent="0.3">
      <c r="A16" s="28">
        <v>3</v>
      </c>
      <c r="B16" s="51" t="s">
        <v>52</v>
      </c>
      <c r="C16" s="3"/>
      <c r="D16" s="47"/>
      <c r="E16" s="48"/>
      <c r="F16" s="4"/>
      <c r="G16" s="2"/>
      <c r="H16" s="45">
        <f t="shared" ref="H16:H52" si="13">+ROUND(F16*G16,0)</f>
        <v>0</v>
      </c>
      <c r="I16" s="2"/>
      <c r="J16" s="45">
        <f t="shared" ref="J16:J52" si="14">ROUND(F16*I16,0)</f>
        <v>0</v>
      </c>
      <c r="K16" s="45">
        <f t="shared" ref="K16:K52" si="15">ROUND(F16+H16+J16,0)</f>
        <v>0</v>
      </c>
      <c r="L16" s="45">
        <f t="shared" ref="L16:L52" si="16">ROUND(F16*D16,0)</f>
        <v>0</v>
      </c>
      <c r="M16" s="45">
        <f t="shared" ref="M16:M52" si="17">ROUND(L16*G16,0)</f>
        <v>0</v>
      </c>
      <c r="N16" s="45">
        <f t="shared" ref="N16:N52" si="18">ROUND(L16*I16,0)</f>
        <v>0</v>
      </c>
      <c r="O16" s="46">
        <f t="shared" ref="O16:O52" si="19">ROUND(L16+N16+M16,0)</f>
        <v>0</v>
      </c>
    </row>
    <row r="17" spans="1:15" s="27" customFormat="1" ht="51" customHeight="1" x14ac:dyDescent="0.3">
      <c r="A17" s="28">
        <v>4</v>
      </c>
      <c r="B17" s="49" t="s">
        <v>53</v>
      </c>
      <c r="C17" s="3"/>
      <c r="D17" s="47"/>
      <c r="E17" s="48"/>
      <c r="F17" s="4"/>
      <c r="G17" s="2"/>
      <c r="H17" s="45">
        <f t="shared" si="13"/>
        <v>0</v>
      </c>
      <c r="I17" s="2"/>
      <c r="J17" s="45">
        <f t="shared" si="14"/>
        <v>0</v>
      </c>
      <c r="K17" s="45">
        <f t="shared" si="15"/>
        <v>0</v>
      </c>
      <c r="L17" s="45">
        <f t="shared" si="16"/>
        <v>0</v>
      </c>
      <c r="M17" s="45">
        <f t="shared" si="17"/>
        <v>0</v>
      </c>
      <c r="N17" s="45">
        <f t="shared" si="18"/>
        <v>0</v>
      </c>
      <c r="O17" s="46">
        <f t="shared" si="19"/>
        <v>0</v>
      </c>
    </row>
    <row r="18" spans="1:15" s="27" customFormat="1" ht="51" customHeight="1" x14ac:dyDescent="0.3">
      <c r="A18" s="28">
        <v>5</v>
      </c>
      <c r="B18" s="50" t="s">
        <v>54</v>
      </c>
      <c r="C18" s="3"/>
      <c r="D18" s="47"/>
      <c r="E18" s="48"/>
      <c r="F18" s="4"/>
      <c r="G18" s="2"/>
      <c r="H18" s="45">
        <f t="shared" si="13"/>
        <v>0</v>
      </c>
      <c r="I18" s="2"/>
      <c r="J18" s="45">
        <f t="shared" si="14"/>
        <v>0</v>
      </c>
      <c r="K18" s="45">
        <f t="shared" si="15"/>
        <v>0</v>
      </c>
      <c r="L18" s="45">
        <f t="shared" si="16"/>
        <v>0</v>
      </c>
      <c r="M18" s="45">
        <f t="shared" si="17"/>
        <v>0</v>
      </c>
      <c r="N18" s="45">
        <f t="shared" si="18"/>
        <v>0</v>
      </c>
      <c r="O18" s="46">
        <f t="shared" si="19"/>
        <v>0</v>
      </c>
    </row>
    <row r="19" spans="1:15" s="27" customFormat="1" ht="51" customHeight="1" x14ac:dyDescent="0.3">
      <c r="A19" s="28">
        <v>6</v>
      </c>
      <c r="B19" s="51" t="s">
        <v>55</v>
      </c>
      <c r="C19" s="3"/>
      <c r="D19" s="47"/>
      <c r="E19" s="48"/>
      <c r="F19" s="4"/>
      <c r="G19" s="2"/>
      <c r="H19" s="45">
        <f t="shared" si="13"/>
        <v>0</v>
      </c>
      <c r="I19" s="2"/>
      <c r="J19" s="45">
        <f t="shared" si="14"/>
        <v>0</v>
      </c>
      <c r="K19" s="45">
        <f t="shared" si="15"/>
        <v>0</v>
      </c>
      <c r="L19" s="45">
        <f t="shared" si="16"/>
        <v>0</v>
      </c>
      <c r="M19" s="45">
        <f t="shared" si="17"/>
        <v>0</v>
      </c>
      <c r="N19" s="45">
        <f t="shared" si="18"/>
        <v>0</v>
      </c>
      <c r="O19" s="46">
        <f t="shared" si="19"/>
        <v>0</v>
      </c>
    </row>
    <row r="20" spans="1:15" s="27" customFormat="1" ht="51" customHeight="1" x14ac:dyDescent="0.3">
      <c r="A20" s="28">
        <v>7</v>
      </c>
      <c r="B20" s="49" t="s">
        <v>56</v>
      </c>
      <c r="C20" s="3"/>
      <c r="D20" s="47"/>
      <c r="E20" s="48"/>
      <c r="F20" s="4"/>
      <c r="G20" s="2"/>
      <c r="H20" s="45">
        <f t="shared" si="13"/>
        <v>0</v>
      </c>
      <c r="I20" s="2"/>
      <c r="J20" s="45">
        <f t="shared" si="14"/>
        <v>0</v>
      </c>
      <c r="K20" s="45">
        <f t="shared" si="15"/>
        <v>0</v>
      </c>
      <c r="L20" s="45">
        <f t="shared" si="16"/>
        <v>0</v>
      </c>
      <c r="M20" s="45">
        <f t="shared" si="17"/>
        <v>0</v>
      </c>
      <c r="N20" s="45">
        <f t="shared" si="18"/>
        <v>0</v>
      </c>
      <c r="O20" s="46">
        <f t="shared" si="19"/>
        <v>0</v>
      </c>
    </row>
    <row r="21" spans="1:15" s="27" customFormat="1" ht="51" customHeight="1" x14ac:dyDescent="0.3">
      <c r="A21" s="28">
        <v>8</v>
      </c>
      <c r="B21" s="50" t="s">
        <v>57</v>
      </c>
      <c r="C21" s="3"/>
      <c r="D21" s="47"/>
      <c r="E21" s="48"/>
      <c r="F21" s="4"/>
      <c r="G21" s="2"/>
      <c r="H21" s="45">
        <f t="shared" si="13"/>
        <v>0</v>
      </c>
      <c r="I21" s="2"/>
      <c r="J21" s="45">
        <f t="shared" si="14"/>
        <v>0</v>
      </c>
      <c r="K21" s="45">
        <f t="shared" si="15"/>
        <v>0</v>
      </c>
      <c r="L21" s="45">
        <f t="shared" si="16"/>
        <v>0</v>
      </c>
      <c r="M21" s="45">
        <f t="shared" si="17"/>
        <v>0</v>
      </c>
      <c r="N21" s="45">
        <f t="shared" si="18"/>
        <v>0</v>
      </c>
      <c r="O21" s="46">
        <f t="shared" si="19"/>
        <v>0</v>
      </c>
    </row>
    <row r="22" spans="1:15" s="27" customFormat="1" ht="51" customHeight="1" x14ac:dyDescent="0.3">
      <c r="A22" s="28">
        <v>9</v>
      </c>
      <c r="B22" s="51" t="s">
        <v>58</v>
      </c>
      <c r="C22" s="3"/>
      <c r="D22" s="47"/>
      <c r="E22" s="48"/>
      <c r="F22" s="4"/>
      <c r="G22" s="2"/>
      <c r="H22" s="45">
        <f t="shared" si="13"/>
        <v>0</v>
      </c>
      <c r="I22" s="2"/>
      <c r="J22" s="45">
        <f t="shared" si="14"/>
        <v>0</v>
      </c>
      <c r="K22" s="45">
        <f t="shared" si="15"/>
        <v>0</v>
      </c>
      <c r="L22" s="45">
        <f t="shared" si="16"/>
        <v>0</v>
      </c>
      <c r="M22" s="45">
        <f t="shared" si="17"/>
        <v>0</v>
      </c>
      <c r="N22" s="45">
        <f t="shared" si="18"/>
        <v>0</v>
      </c>
      <c r="O22" s="46">
        <f t="shared" si="19"/>
        <v>0</v>
      </c>
    </row>
    <row r="23" spans="1:15" s="27" customFormat="1" ht="51" customHeight="1" x14ac:dyDescent="0.3">
      <c r="A23" s="28">
        <v>10</v>
      </c>
      <c r="B23" s="49" t="s">
        <v>59</v>
      </c>
      <c r="C23" s="3"/>
      <c r="D23" s="47"/>
      <c r="E23" s="48"/>
      <c r="F23" s="4"/>
      <c r="G23" s="2"/>
      <c r="H23" s="45">
        <f t="shared" si="13"/>
        <v>0</v>
      </c>
      <c r="I23" s="2"/>
      <c r="J23" s="45">
        <f t="shared" si="14"/>
        <v>0</v>
      </c>
      <c r="K23" s="45">
        <f t="shared" si="15"/>
        <v>0</v>
      </c>
      <c r="L23" s="45">
        <f t="shared" si="16"/>
        <v>0</v>
      </c>
      <c r="M23" s="45">
        <f t="shared" si="17"/>
        <v>0</v>
      </c>
      <c r="N23" s="45">
        <f t="shared" si="18"/>
        <v>0</v>
      </c>
      <c r="O23" s="46">
        <f t="shared" si="19"/>
        <v>0</v>
      </c>
    </row>
    <row r="24" spans="1:15" s="27" customFormat="1" ht="51" customHeight="1" x14ac:dyDescent="0.3">
      <c r="A24" s="28">
        <v>11</v>
      </c>
      <c r="B24" s="50" t="s">
        <v>60</v>
      </c>
      <c r="C24" s="3"/>
      <c r="D24" s="47"/>
      <c r="E24" s="48"/>
      <c r="F24" s="4"/>
      <c r="G24" s="2"/>
      <c r="H24" s="45">
        <f t="shared" si="13"/>
        <v>0</v>
      </c>
      <c r="I24" s="2"/>
      <c r="J24" s="45">
        <f t="shared" si="14"/>
        <v>0</v>
      </c>
      <c r="K24" s="45">
        <f t="shared" si="15"/>
        <v>0</v>
      </c>
      <c r="L24" s="45">
        <f t="shared" si="16"/>
        <v>0</v>
      </c>
      <c r="M24" s="45">
        <f t="shared" si="17"/>
        <v>0</v>
      </c>
      <c r="N24" s="45">
        <f t="shared" si="18"/>
        <v>0</v>
      </c>
      <c r="O24" s="46">
        <f t="shared" si="19"/>
        <v>0</v>
      </c>
    </row>
    <row r="25" spans="1:15" s="27" customFormat="1" ht="51" customHeight="1" x14ac:dyDescent="0.3">
      <c r="A25" s="28">
        <v>12</v>
      </c>
      <c r="B25" s="51" t="s">
        <v>61</v>
      </c>
      <c r="C25" s="3"/>
      <c r="D25" s="47"/>
      <c r="E25" s="48"/>
      <c r="F25" s="4"/>
      <c r="G25" s="2"/>
      <c r="H25" s="45">
        <f t="shared" si="13"/>
        <v>0</v>
      </c>
      <c r="I25" s="2"/>
      <c r="J25" s="45">
        <f t="shared" si="14"/>
        <v>0</v>
      </c>
      <c r="K25" s="45">
        <f t="shared" si="15"/>
        <v>0</v>
      </c>
      <c r="L25" s="45">
        <f t="shared" si="16"/>
        <v>0</v>
      </c>
      <c r="M25" s="45">
        <f t="shared" si="17"/>
        <v>0</v>
      </c>
      <c r="N25" s="45">
        <f t="shared" si="18"/>
        <v>0</v>
      </c>
      <c r="O25" s="46">
        <f t="shared" si="19"/>
        <v>0</v>
      </c>
    </row>
    <row r="26" spans="1:15" s="27" customFormat="1" ht="51" customHeight="1" x14ac:dyDescent="0.3">
      <c r="A26" s="28">
        <v>13</v>
      </c>
      <c r="B26" s="49" t="s">
        <v>62</v>
      </c>
      <c r="C26" s="3"/>
      <c r="D26" s="47"/>
      <c r="E26" s="48"/>
      <c r="F26" s="4"/>
      <c r="G26" s="2"/>
      <c r="H26" s="45">
        <f t="shared" si="13"/>
        <v>0</v>
      </c>
      <c r="I26" s="2"/>
      <c r="J26" s="45">
        <f t="shared" si="14"/>
        <v>0</v>
      </c>
      <c r="K26" s="45">
        <f t="shared" si="15"/>
        <v>0</v>
      </c>
      <c r="L26" s="45">
        <f t="shared" si="16"/>
        <v>0</v>
      </c>
      <c r="M26" s="45">
        <f t="shared" si="17"/>
        <v>0</v>
      </c>
      <c r="N26" s="45">
        <f t="shared" si="18"/>
        <v>0</v>
      </c>
      <c r="O26" s="46">
        <f t="shared" si="19"/>
        <v>0</v>
      </c>
    </row>
    <row r="27" spans="1:15" s="27" customFormat="1" ht="51" customHeight="1" x14ac:dyDescent="0.3">
      <c r="A27" s="28">
        <v>14</v>
      </c>
      <c r="B27" s="50" t="s">
        <v>63</v>
      </c>
      <c r="C27" s="3"/>
      <c r="D27" s="47"/>
      <c r="E27" s="48"/>
      <c r="F27" s="4"/>
      <c r="G27" s="2"/>
      <c r="H27" s="45">
        <f t="shared" si="13"/>
        <v>0</v>
      </c>
      <c r="I27" s="2"/>
      <c r="J27" s="45">
        <f t="shared" si="14"/>
        <v>0</v>
      </c>
      <c r="K27" s="45">
        <f t="shared" si="15"/>
        <v>0</v>
      </c>
      <c r="L27" s="45">
        <f t="shared" si="16"/>
        <v>0</v>
      </c>
      <c r="M27" s="45">
        <f t="shared" si="17"/>
        <v>0</v>
      </c>
      <c r="N27" s="45">
        <f t="shared" si="18"/>
        <v>0</v>
      </c>
      <c r="O27" s="46">
        <f t="shared" si="19"/>
        <v>0</v>
      </c>
    </row>
    <row r="28" spans="1:15" s="27" customFormat="1" ht="51" customHeight="1" x14ac:dyDescent="0.3">
      <c r="A28" s="28">
        <v>15</v>
      </c>
      <c r="B28" s="51" t="s">
        <v>64</v>
      </c>
      <c r="C28" s="3"/>
      <c r="D28" s="47"/>
      <c r="E28" s="48"/>
      <c r="F28" s="4"/>
      <c r="G28" s="2"/>
      <c r="H28" s="45">
        <f t="shared" si="13"/>
        <v>0</v>
      </c>
      <c r="I28" s="2"/>
      <c r="J28" s="45">
        <f t="shared" si="14"/>
        <v>0</v>
      </c>
      <c r="K28" s="45">
        <f t="shared" si="15"/>
        <v>0</v>
      </c>
      <c r="L28" s="45">
        <f t="shared" si="16"/>
        <v>0</v>
      </c>
      <c r="M28" s="45">
        <f t="shared" si="17"/>
        <v>0</v>
      </c>
      <c r="N28" s="45">
        <f t="shared" si="18"/>
        <v>0</v>
      </c>
      <c r="O28" s="46">
        <f t="shared" si="19"/>
        <v>0</v>
      </c>
    </row>
    <row r="29" spans="1:15" s="27" customFormat="1" ht="51" customHeight="1" x14ac:dyDescent="0.3">
      <c r="A29" s="28">
        <v>16</v>
      </c>
      <c r="B29" s="49" t="s">
        <v>65</v>
      </c>
      <c r="C29" s="3"/>
      <c r="D29" s="47"/>
      <c r="E29" s="48"/>
      <c r="F29" s="4"/>
      <c r="G29" s="2"/>
      <c r="H29" s="45">
        <f t="shared" si="13"/>
        <v>0</v>
      </c>
      <c r="I29" s="2"/>
      <c r="J29" s="45">
        <f t="shared" si="14"/>
        <v>0</v>
      </c>
      <c r="K29" s="45">
        <f t="shared" si="15"/>
        <v>0</v>
      </c>
      <c r="L29" s="45">
        <f t="shared" si="16"/>
        <v>0</v>
      </c>
      <c r="M29" s="45">
        <f t="shared" si="17"/>
        <v>0</v>
      </c>
      <c r="N29" s="45">
        <f t="shared" si="18"/>
        <v>0</v>
      </c>
      <c r="O29" s="46">
        <f t="shared" si="19"/>
        <v>0</v>
      </c>
    </row>
    <row r="30" spans="1:15" s="27" customFormat="1" ht="51" customHeight="1" x14ac:dyDescent="0.3">
      <c r="A30" s="28">
        <v>17</v>
      </c>
      <c r="B30" s="50" t="s">
        <v>66</v>
      </c>
      <c r="C30" s="3"/>
      <c r="D30" s="47"/>
      <c r="E30" s="48"/>
      <c r="F30" s="4"/>
      <c r="G30" s="2"/>
      <c r="H30" s="45">
        <f t="shared" si="13"/>
        <v>0</v>
      </c>
      <c r="I30" s="2"/>
      <c r="J30" s="45">
        <f t="shared" si="14"/>
        <v>0</v>
      </c>
      <c r="K30" s="45">
        <f t="shared" si="15"/>
        <v>0</v>
      </c>
      <c r="L30" s="45">
        <f t="shared" si="16"/>
        <v>0</v>
      </c>
      <c r="M30" s="45">
        <f t="shared" si="17"/>
        <v>0</v>
      </c>
      <c r="N30" s="45">
        <f t="shared" si="18"/>
        <v>0</v>
      </c>
      <c r="O30" s="46">
        <f t="shared" si="19"/>
        <v>0</v>
      </c>
    </row>
    <row r="31" spans="1:15" s="27" customFormat="1" ht="51" customHeight="1" x14ac:dyDescent="0.3">
      <c r="A31" s="28">
        <v>18</v>
      </c>
      <c r="B31" s="51" t="s">
        <v>67</v>
      </c>
      <c r="C31" s="3"/>
      <c r="D31" s="47"/>
      <c r="E31" s="48"/>
      <c r="F31" s="4"/>
      <c r="G31" s="2"/>
      <c r="H31" s="45">
        <f t="shared" si="13"/>
        <v>0</v>
      </c>
      <c r="I31" s="2"/>
      <c r="J31" s="45">
        <f t="shared" si="14"/>
        <v>0</v>
      </c>
      <c r="K31" s="45">
        <f t="shared" si="15"/>
        <v>0</v>
      </c>
      <c r="L31" s="45">
        <f t="shared" si="16"/>
        <v>0</v>
      </c>
      <c r="M31" s="45">
        <f t="shared" si="17"/>
        <v>0</v>
      </c>
      <c r="N31" s="45">
        <f t="shared" si="18"/>
        <v>0</v>
      </c>
      <c r="O31" s="46">
        <f t="shared" si="19"/>
        <v>0</v>
      </c>
    </row>
    <row r="32" spans="1:15" s="27" customFormat="1" ht="51" customHeight="1" x14ac:dyDescent="0.3">
      <c r="A32" s="28">
        <v>19</v>
      </c>
      <c r="B32" s="49" t="s">
        <v>68</v>
      </c>
      <c r="C32" s="3"/>
      <c r="D32" s="47"/>
      <c r="E32" s="48"/>
      <c r="F32" s="4"/>
      <c r="G32" s="2"/>
      <c r="H32" s="45">
        <f t="shared" si="13"/>
        <v>0</v>
      </c>
      <c r="I32" s="2"/>
      <c r="J32" s="45">
        <f t="shared" si="14"/>
        <v>0</v>
      </c>
      <c r="K32" s="45">
        <f t="shared" si="15"/>
        <v>0</v>
      </c>
      <c r="L32" s="45">
        <f t="shared" si="16"/>
        <v>0</v>
      </c>
      <c r="M32" s="45">
        <f t="shared" si="17"/>
        <v>0</v>
      </c>
      <c r="N32" s="45">
        <f t="shared" si="18"/>
        <v>0</v>
      </c>
      <c r="O32" s="46">
        <f t="shared" si="19"/>
        <v>0</v>
      </c>
    </row>
    <row r="33" spans="1:15" s="27" customFormat="1" ht="51" customHeight="1" x14ac:dyDescent="0.3">
      <c r="A33" s="28">
        <v>20</v>
      </c>
      <c r="B33" s="50" t="s">
        <v>69</v>
      </c>
      <c r="C33" s="3"/>
      <c r="D33" s="47"/>
      <c r="E33" s="48"/>
      <c r="F33" s="4"/>
      <c r="G33" s="2"/>
      <c r="H33" s="45">
        <f t="shared" si="13"/>
        <v>0</v>
      </c>
      <c r="I33" s="2"/>
      <c r="J33" s="45">
        <f t="shared" si="14"/>
        <v>0</v>
      </c>
      <c r="K33" s="45">
        <f t="shared" si="15"/>
        <v>0</v>
      </c>
      <c r="L33" s="45">
        <f t="shared" si="16"/>
        <v>0</v>
      </c>
      <c r="M33" s="45">
        <f t="shared" si="17"/>
        <v>0</v>
      </c>
      <c r="N33" s="45">
        <f t="shared" si="18"/>
        <v>0</v>
      </c>
      <c r="O33" s="46">
        <f t="shared" si="19"/>
        <v>0</v>
      </c>
    </row>
    <row r="34" spans="1:15" s="27" customFormat="1" ht="51" customHeight="1" x14ac:dyDescent="0.3">
      <c r="A34" s="28">
        <v>21</v>
      </c>
      <c r="B34" s="51" t="s">
        <v>70</v>
      </c>
      <c r="C34" s="3"/>
      <c r="D34" s="47"/>
      <c r="E34" s="48"/>
      <c r="F34" s="4"/>
      <c r="G34" s="2"/>
      <c r="H34" s="45">
        <f t="shared" si="13"/>
        <v>0</v>
      </c>
      <c r="I34" s="2"/>
      <c r="J34" s="45">
        <f t="shared" si="14"/>
        <v>0</v>
      </c>
      <c r="K34" s="45">
        <f t="shared" si="15"/>
        <v>0</v>
      </c>
      <c r="L34" s="45">
        <f t="shared" si="16"/>
        <v>0</v>
      </c>
      <c r="M34" s="45">
        <f t="shared" si="17"/>
        <v>0</v>
      </c>
      <c r="N34" s="45">
        <f t="shared" si="18"/>
        <v>0</v>
      </c>
      <c r="O34" s="46">
        <f t="shared" si="19"/>
        <v>0</v>
      </c>
    </row>
    <row r="35" spans="1:15" s="27" customFormat="1" ht="51" customHeight="1" x14ac:dyDescent="0.3">
      <c r="A35" s="28">
        <v>22</v>
      </c>
      <c r="B35" s="49" t="s">
        <v>71</v>
      </c>
      <c r="C35" s="3"/>
      <c r="D35" s="47"/>
      <c r="E35" s="48"/>
      <c r="F35" s="4"/>
      <c r="G35" s="2"/>
      <c r="H35" s="45">
        <f t="shared" si="13"/>
        <v>0</v>
      </c>
      <c r="I35" s="2"/>
      <c r="J35" s="45">
        <f t="shared" si="14"/>
        <v>0</v>
      </c>
      <c r="K35" s="45">
        <f t="shared" si="15"/>
        <v>0</v>
      </c>
      <c r="L35" s="45">
        <f t="shared" si="16"/>
        <v>0</v>
      </c>
      <c r="M35" s="45">
        <f t="shared" si="17"/>
        <v>0</v>
      </c>
      <c r="N35" s="45">
        <f t="shared" si="18"/>
        <v>0</v>
      </c>
      <c r="O35" s="46">
        <f t="shared" si="19"/>
        <v>0</v>
      </c>
    </row>
    <row r="36" spans="1:15" s="27" customFormat="1" ht="51" customHeight="1" x14ac:dyDescent="0.3">
      <c r="A36" s="28">
        <v>23</v>
      </c>
      <c r="B36" s="50" t="s">
        <v>72</v>
      </c>
      <c r="C36" s="3"/>
      <c r="D36" s="47"/>
      <c r="E36" s="48"/>
      <c r="F36" s="4"/>
      <c r="G36" s="2"/>
      <c r="H36" s="45">
        <f t="shared" si="13"/>
        <v>0</v>
      </c>
      <c r="I36" s="2"/>
      <c r="J36" s="45">
        <f t="shared" si="14"/>
        <v>0</v>
      </c>
      <c r="K36" s="45">
        <f t="shared" si="15"/>
        <v>0</v>
      </c>
      <c r="L36" s="45">
        <f t="shared" si="16"/>
        <v>0</v>
      </c>
      <c r="M36" s="45">
        <f t="shared" si="17"/>
        <v>0</v>
      </c>
      <c r="N36" s="45">
        <f t="shared" si="18"/>
        <v>0</v>
      </c>
      <c r="O36" s="46">
        <f t="shared" si="19"/>
        <v>0</v>
      </c>
    </row>
    <row r="37" spans="1:15" s="27" customFormat="1" ht="51" customHeight="1" x14ac:dyDescent="0.3">
      <c r="A37" s="28">
        <v>24</v>
      </c>
      <c r="B37" s="51" t="s">
        <v>73</v>
      </c>
      <c r="C37" s="3"/>
      <c r="D37" s="47"/>
      <c r="E37" s="48"/>
      <c r="F37" s="4"/>
      <c r="G37" s="2"/>
      <c r="H37" s="45">
        <f t="shared" si="13"/>
        <v>0</v>
      </c>
      <c r="I37" s="2"/>
      <c r="J37" s="45">
        <f t="shared" si="14"/>
        <v>0</v>
      </c>
      <c r="K37" s="45">
        <f t="shared" si="15"/>
        <v>0</v>
      </c>
      <c r="L37" s="45">
        <f t="shared" si="16"/>
        <v>0</v>
      </c>
      <c r="M37" s="45">
        <f t="shared" si="17"/>
        <v>0</v>
      </c>
      <c r="N37" s="45">
        <f t="shared" si="18"/>
        <v>0</v>
      </c>
      <c r="O37" s="46">
        <f t="shared" si="19"/>
        <v>0</v>
      </c>
    </row>
    <row r="38" spans="1:15" s="27" customFormat="1" ht="51" customHeight="1" x14ac:dyDescent="0.3">
      <c r="A38" s="28">
        <v>25</v>
      </c>
      <c r="B38" s="49" t="s">
        <v>74</v>
      </c>
      <c r="C38" s="3"/>
      <c r="D38" s="47"/>
      <c r="E38" s="48"/>
      <c r="F38" s="4"/>
      <c r="G38" s="2"/>
      <c r="H38" s="45">
        <f t="shared" si="13"/>
        <v>0</v>
      </c>
      <c r="I38" s="2"/>
      <c r="J38" s="45">
        <f t="shared" si="14"/>
        <v>0</v>
      </c>
      <c r="K38" s="45">
        <f t="shared" si="15"/>
        <v>0</v>
      </c>
      <c r="L38" s="45">
        <f t="shared" si="16"/>
        <v>0</v>
      </c>
      <c r="M38" s="45">
        <f t="shared" si="17"/>
        <v>0</v>
      </c>
      <c r="N38" s="45">
        <f t="shared" si="18"/>
        <v>0</v>
      </c>
      <c r="O38" s="46">
        <f t="shared" si="19"/>
        <v>0</v>
      </c>
    </row>
    <row r="39" spans="1:15" s="27" customFormat="1" ht="51" customHeight="1" x14ac:dyDescent="0.3">
      <c r="A39" s="28">
        <v>26</v>
      </c>
      <c r="B39" s="50" t="s">
        <v>75</v>
      </c>
      <c r="C39" s="3"/>
      <c r="D39" s="47"/>
      <c r="E39" s="48"/>
      <c r="F39" s="4"/>
      <c r="G39" s="2"/>
      <c r="H39" s="45">
        <f t="shared" si="13"/>
        <v>0</v>
      </c>
      <c r="I39" s="2"/>
      <c r="J39" s="45">
        <f t="shared" si="14"/>
        <v>0</v>
      </c>
      <c r="K39" s="45">
        <f t="shared" si="15"/>
        <v>0</v>
      </c>
      <c r="L39" s="45">
        <f t="shared" si="16"/>
        <v>0</v>
      </c>
      <c r="M39" s="45">
        <f t="shared" si="17"/>
        <v>0</v>
      </c>
      <c r="N39" s="45">
        <f t="shared" si="18"/>
        <v>0</v>
      </c>
      <c r="O39" s="46">
        <f t="shared" si="19"/>
        <v>0</v>
      </c>
    </row>
    <row r="40" spans="1:15" s="27" customFormat="1" ht="51" customHeight="1" x14ac:dyDescent="0.3">
      <c r="A40" s="28">
        <v>27</v>
      </c>
      <c r="B40" s="51" t="s">
        <v>75</v>
      </c>
      <c r="C40" s="3"/>
      <c r="D40" s="47"/>
      <c r="E40" s="48"/>
      <c r="F40" s="4"/>
      <c r="G40" s="2"/>
      <c r="H40" s="45">
        <f t="shared" si="13"/>
        <v>0</v>
      </c>
      <c r="I40" s="2"/>
      <c r="J40" s="45">
        <f t="shared" si="14"/>
        <v>0</v>
      </c>
      <c r="K40" s="45">
        <f t="shared" si="15"/>
        <v>0</v>
      </c>
      <c r="L40" s="45">
        <f t="shared" si="16"/>
        <v>0</v>
      </c>
      <c r="M40" s="45">
        <f t="shared" si="17"/>
        <v>0</v>
      </c>
      <c r="N40" s="45">
        <f t="shared" si="18"/>
        <v>0</v>
      </c>
      <c r="O40" s="46">
        <f t="shared" si="19"/>
        <v>0</v>
      </c>
    </row>
    <row r="41" spans="1:15" s="27" customFormat="1" ht="51" customHeight="1" x14ac:dyDescent="0.3">
      <c r="A41" s="28">
        <v>28</v>
      </c>
      <c r="B41" s="49" t="s">
        <v>76</v>
      </c>
      <c r="C41" s="3"/>
      <c r="D41" s="47"/>
      <c r="E41" s="48"/>
      <c r="F41" s="4"/>
      <c r="G41" s="2"/>
      <c r="H41" s="45">
        <f t="shared" si="13"/>
        <v>0</v>
      </c>
      <c r="I41" s="2"/>
      <c r="J41" s="45">
        <f t="shared" si="14"/>
        <v>0</v>
      </c>
      <c r="K41" s="45">
        <f t="shared" si="15"/>
        <v>0</v>
      </c>
      <c r="L41" s="45">
        <f t="shared" si="16"/>
        <v>0</v>
      </c>
      <c r="M41" s="45">
        <f t="shared" si="17"/>
        <v>0</v>
      </c>
      <c r="N41" s="45">
        <f t="shared" si="18"/>
        <v>0</v>
      </c>
      <c r="O41" s="46">
        <f t="shared" si="19"/>
        <v>0</v>
      </c>
    </row>
    <row r="42" spans="1:15" s="27" customFormat="1" ht="51" customHeight="1" x14ac:dyDescent="0.3">
      <c r="A42" s="28">
        <v>29</v>
      </c>
      <c r="B42" s="50" t="s">
        <v>77</v>
      </c>
      <c r="C42" s="3"/>
      <c r="D42" s="47"/>
      <c r="E42" s="48"/>
      <c r="F42" s="4"/>
      <c r="G42" s="2"/>
      <c r="H42" s="45">
        <f t="shared" si="13"/>
        <v>0</v>
      </c>
      <c r="I42" s="2"/>
      <c r="J42" s="45">
        <f t="shared" si="14"/>
        <v>0</v>
      </c>
      <c r="K42" s="45">
        <f t="shared" si="15"/>
        <v>0</v>
      </c>
      <c r="L42" s="45">
        <f t="shared" si="16"/>
        <v>0</v>
      </c>
      <c r="M42" s="45">
        <f t="shared" si="17"/>
        <v>0</v>
      </c>
      <c r="N42" s="45">
        <f t="shared" si="18"/>
        <v>0</v>
      </c>
      <c r="O42" s="46">
        <f t="shared" si="19"/>
        <v>0</v>
      </c>
    </row>
    <row r="43" spans="1:15" s="27" customFormat="1" ht="51" customHeight="1" x14ac:dyDescent="0.3">
      <c r="A43" s="28">
        <v>30</v>
      </c>
      <c r="B43" s="51" t="s">
        <v>78</v>
      </c>
      <c r="C43" s="3"/>
      <c r="D43" s="47"/>
      <c r="E43" s="48"/>
      <c r="F43" s="4"/>
      <c r="G43" s="2"/>
      <c r="H43" s="45">
        <f t="shared" si="13"/>
        <v>0</v>
      </c>
      <c r="I43" s="2"/>
      <c r="J43" s="45">
        <f t="shared" si="14"/>
        <v>0</v>
      </c>
      <c r="K43" s="45">
        <f t="shared" si="15"/>
        <v>0</v>
      </c>
      <c r="L43" s="45">
        <f t="shared" si="16"/>
        <v>0</v>
      </c>
      <c r="M43" s="45">
        <f t="shared" si="17"/>
        <v>0</v>
      </c>
      <c r="N43" s="45">
        <f t="shared" si="18"/>
        <v>0</v>
      </c>
      <c r="O43" s="46">
        <f t="shared" si="19"/>
        <v>0</v>
      </c>
    </row>
    <row r="44" spans="1:15" s="27" customFormat="1" ht="51" customHeight="1" x14ac:dyDescent="0.3">
      <c r="A44" s="28">
        <v>31</v>
      </c>
      <c r="B44" s="52" t="s">
        <v>79</v>
      </c>
      <c r="C44" s="3"/>
      <c r="D44" s="47"/>
      <c r="E44" s="48"/>
      <c r="F44" s="4"/>
      <c r="G44" s="2"/>
      <c r="H44" s="45">
        <f t="shared" si="13"/>
        <v>0</v>
      </c>
      <c r="I44" s="2"/>
      <c r="J44" s="45">
        <f t="shared" si="14"/>
        <v>0</v>
      </c>
      <c r="K44" s="45">
        <f t="shared" si="15"/>
        <v>0</v>
      </c>
      <c r="L44" s="45">
        <f t="shared" si="16"/>
        <v>0</v>
      </c>
      <c r="M44" s="45">
        <f t="shared" si="17"/>
        <v>0</v>
      </c>
      <c r="N44" s="45">
        <f t="shared" si="18"/>
        <v>0</v>
      </c>
      <c r="O44" s="46">
        <f t="shared" si="19"/>
        <v>0</v>
      </c>
    </row>
    <row r="45" spans="1:15" s="27" customFormat="1" ht="51" customHeight="1" x14ac:dyDescent="0.3">
      <c r="A45" s="28">
        <v>32</v>
      </c>
      <c r="B45" s="53" t="s">
        <v>80</v>
      </c>
      <c r="C45" s="3"/>
      <c r="D45" s="47"/>
      <c r="E45" s="48"/>
      <c r="F45" s="4"/>
      <c r="G45" s="2"/>
      <c r="H45" s="45">
        <f t="shared" si="13"/>
        <v>0</v>
      </c>
      <c r="I45" s="2"/>
      <c r="J45" s="45">
        <f t="shared" si="14"/>
        <v>0</v>
      </c>
      <c r="K45" s="45">
        <f t="shared" si="15"/>
        <v>0</v>
      </c>
      <c r="L45" s="45">
        <f t="shared" si="16"/>
        <v>0</v>
      </c>
      <c r="M45" s="45">
        <f t="shared" si="17"/>
        <v>0</v>
      </c>
      <c r="N45" s="45">
        <f t="shared" si="18"/>
        <v>0</v>
      </c>
      <c r="O45" s="46">
        <f t="shared" si="19"/>
        <v>0</v>
      </c>
    </row>
    <row r="46" spans="1:15" s="27" customFormat="1" ht="51" customHeight="1" x14ac:dyDescent="0.3">
      <c r="A46" s="28">
        <v>33</v>
      </c>
      <c r="B46" s="53" t="s">
        <v>81</v>
      </c>
      <c r="C46" s="3"/>
      <c r="D46" s="47"/>
      <c r="E46" s="48"/>
      <c r="F46" s="4"/>
      <c r="G46" s="2"/>
      <c r="H46" s="45">
        <f t="shared" si="13"/>
        <v>0</v>
      </c>
      <c r="I46" s="2"/>
      <c r="J46" s="45">
        <f t="shared" si="14"/>
        <v>0</v>
      </c>
      <c r="K46" s="45">
        <f t="shared" si="15"/>
        <v>0</v>
      </c>
      <c r="L46" s="45">
        <f t="shared" si="16"/>
        <v>0</v>
      </c>
      <c r="M46" s="45">
        <f t="shared" si="17"/>
        <v>0</v>
      </c>
      <c r="N46" s="45">
        <f t="shared" si="18"/>
        <v>0</v>
      </c>
      <c r="O46" s="46">
        <f t="shared" si="19"/>
        <v>0</v>
      </c>
    </row>
    <row r="47" spans="1:15" s="27" customFormat="1" ht="51" customHeight="1" x14ac:dyDescent="0.3">
      <c r="A47" s="28">
        <v>34</v>
      </c>
      <c r="B47" s="53" t="s">
        <v>82</v>
      </c>
      <c r="C47" s="3"/>
      <c r="D47" s="47"/>
      <c r="E47" s="48"/>
      <c r="F47" s="4"/>
      <c r="G47" s="2"/>
      <c r="H47" s="45">
        <f t="shared" si="13"/>
        <v>0</v>
      </c>
      <c r="I47" s="2"/>
      <c r="J47" s="45">
        <f t="shared" si="14"/>
        <v>0</v>
      </c>
      <c r="K47" s="45">
        <f t="shared" si="15"/>
        <v>0</v>
      </c>
      <c r="L47" s="45">
        <f t="shared" si="16"/>
        <v>0</v>
      </c>
      <c r="M47" s="45">
        <f t="shared" si="17"/>
        <v>0</v>
      </c>
      <c r="N47" s="45">
        <f t="shared" si="18"/>
        <v>0</v>
      </c>
      <c r="O47" s="46">
        <f t="shared" si="19"/>
        <v>0</v>
      </c>
    </row>
    <row r="48" spans="1:15" s="27" customFormat="1" ht="51" customHeight="1" x14ac:dyDescent="0.3">
      <c r="A48" s="28">
        <v>35</v>
      </c>
      <c r="B48" s="53" t="s">
        <v>83</v>
      </c>
      <c r="C48" s="3"/>
      <c r="D48" s="47"/>
      <c r="E48" s="48"/>
      <c r="F48" s="4"/>
      <c r="G48" s="2"/>
      <c r="H48" s="45">
        <f t="shared" si="13"/>
        <v>0</v>
      </c>
      <c r="I48" s="2"/>
      <c r="J48" s="45">
        <f t="shared" si="14"/>
        <v>0</v>
      </c>
      <c r="K48" s="45">
        <f t="shared" si="15"/>
        <v>0</v>
      </c>
      <c r="L48" s="45">
        <f t="shared" si="16"/>
        <v>0</v>
      </c>
      <c r="M48" s="45">
        <f t="shared" si="17"/>
        <v>0</v>
      </c>
      <c r="N48" s="45">
        <f t="shared" si="18"/>
        <v>0</v>
      </c>
      <c r="O48" s="46">
        <f t="shared" si="19"/>
        <v>0</v>
      </c>
    </row>
    <row r="49" spans="1:15" s="27" customFormat="1" ht="51" customHeight="1" x14ac:dyDescent="0.3">
      <c r="A49" s="28">
        <v>36</v>
      </c>
      <c r="B49" s="53" t="s">
        <v>84</v>
      </c>
      <c r="C49" s="3"/>
      <c r="D49" s="47"/>
      <c r="E49" s="48"/>
      <c r="F49" s="4"/>
      <c r="G49" s="2"/>
      <c r="H49" s="45">
        <f t="shared" si="13"/>
        <v>0</v>
      </c>
      <c r="I49" s="2"/>
      <c r="J49" s="45">
        <f t="shared" si="14"/>
        <v>0</v>
      </c>
      <c r="K49" s="45">
        <f t="shared" si="15"/>
        <v>0</v>
      </c>
      <c r="L49" s="45">
        <f t="shared" si="16"/>
        <v>0</v>
      </c>
      <c r="M49" s="45">
        <f t="shared" si="17"/>
        <v>0</v>
      </c>
      <c r="N49" s="45">
        <f t="shared" si="18"/>
        <v>0</v>
      </c>
      <c r="O49" s="46">
        <f t="shared" si="19"/>
        <v>0</v>
      </c>
    </row>
    <row r="50" spans="1:15" s="27" customFormat="1" ht="51" customHeight="1" x14ac:dyDescent="0.3">
      <c r="A50" s="28">
        <v>37</v>
      </c>
      <c r="B50" s="53" t="s">
        <v>85</v>
      </c>
      <c r="C50" s="3"/>
      <c r="D50" s="47"/>
      <c r="E50" s="48"/>
      <c r="F50" s="4"/>
      <c r="G50" s="2"/>
      <c r="H50" s="45">
        <f t="shared" si="13"/>
        <v>0</v>
      </c>
      <c r="I50" s="2"/>
      <c r="J50" s="45">
        <f t="shared" si="14"/>
        <v>0</v>
      </c>
      <c r="K50" s="45">
        <f t="shared" si="15"/>
        <v>0</v>
      </c>
      <c r="L50" s="45">
        <f t="shared" si="16"/>
        <v>0</v>
      </c>
      <c r="M50" s="45">
        <f t="shared" si="17"/>
        <v>0</v>
      </c>
      <c r="N50" s="45">
        <f t="shared" si="18"/>
        <v>0</v>
      </c>
      <c r="O50" s="46">
        <f t="shared" si="19"/>
        <v>0</v>
      </c>
    </row>
    <row r="51" spans="1:15" s="27" customFormat="1" ht="51" customHeight="1" x14ac:dyDescent="0.3">
      <c r="A51" s="28">
        <v>38</v>
      </c>
      <c r="B51" s="53" t="s">
        <v>85</v>
      </c>
      <c r="C51" s="3"/>
      <c r="D51" s="47"/>
      <c r="E51" s="48"/>
      <c r="F51" s="4"/>
      <c r="G51" s="2"/>
      <c r="H51" s="45">
        <f t="shared" si="13"/>
        <v>0</v>
      </c>
      <c r="I51" s="2"/>
      <c r="J51" s="45">
        <f t="shared" si="14"/>
        <v>0</v>
      </c>
      <c r="K51" s="45">
        <f t="shared" si="15"/>
        <v>0</v>
      </c>
      <c r="L51" s="45">
        <f t="shared" si="16"/>
        <v>0</v>
      </c>
      <c r="M51" s="45">
        <f t="shared" si="17"/>
        <v>0</v>
      </c>
      <c r="N51" s="45">
        <f t="shared" si="18"/>
        <v>0</v>
      </c>
      <c r="O51" s="46">
        <f t="shared" si="19"/>
        <v>0</v>
      </c>
    </row>
    <row r="52" spans="1:15" s="27" customFormat="1" ht="51" customHeight="1" thickBot="1" x14ac:dyDescent="0.35">
      <c r="A52" s="28">
        <v>39</v>
      </c>
      <c r="B52" s="53" t="s">
        <v>85</v>
      </c>
      <c r="C52" s="3"/>
      <c r="D52" s="47"/>
      <c r="E52" s="48"/>
      <c r="F52" s="4"/>
      <c r="G52" s="2"/>
      <c r="H52" s="45">
        <f t="shared" si="13"/>
        <v>0</v>
      </c>
      <c r="I52" s="2"/>
      <c r="J52" s="45">
        <f t="shared" si="14"/>
        <v>0</v>
      </c>
      <c r="K52" s="45">
        <f t="shared" si="15"/>
        <v>0</v>
      </c>
      <c r="L52" s="45">
        <f t="shared" si="16"/>
        <v>0</v>
      </c>
      <c r="M52" s="45">
        <f t="shared" si="17"/>
        <v>0</v>
      </c>
      <c r="N52" s="45">
        <f t="shared" si="18"/>
        <v>0</v>
      </c>
      <c r="O52" s="46">
        <f t="shared" si="19"/>
        <v>0</v>
      </c>
    </row>
    <row r="53" spans="1:15" s="27" customFormat="1" ht="42" customHeight="1" thickBot="1" x14ac:dyDescent="0.35">
      <c r="A53" s="87" t="s">
        <v>25</v>
      </c>
      <c r="B53" s="88"/>
      <c r="C53" s="88"/>
      <c r="D53" s="88"/>
      <c r="E53" s="88"/>
      <c r="F53" s="88"/>
      <c r="G53" s="88"/>
      <c r="H53" s="88"/>
      <c r="I53" s="88"/>
      <c r="J53" s="88"/>
      <c r="K53" s="88"/>
      <c r="L53" s="60" t="s">
        <v>26</v>
      </c>
      <c r="M53" s="61"/>
      <c r="N53" s="61"/>
      <c r="O53" s="40">
        <f>SUMIF(G:G,0%,L:L)+SUMIF(G:G,"",L:L)</f>
        <v>0</v>
      </c>
    </row>
    <row r="54" spans="1:15" s="27" customFormat="1" ht="39" customHeight="1" x14ac:dyDescent="0.3">
      <c r="A54" s="66" t="s">
        <v>47</v>
      </c>
      <c r="B54" s="67"/>
      <c r="C54" s="67"/>
      <c r="D54" s="67"/>
      <c r="E54" s="67"/>
      <c r="F54" s="67"/>
      <c r="G54" s="67"/>
      <c r="H54" s="67"/>
      <c r="I54" s="67"/>
      <c r="J54" s="67"/>
      <c r="K54" s="68"/>
      <c r="L54" s="58" t="s">
        <v>27</v>
      </c>
      <c r="M54" s="59"/>
      <c r="N54" s="59"/>
      <c r="O54" s="41">
        <f>SUMIF(G:G,5%,L:L)</f>
        <v>0</v>
      </c>
    </row>
    <row r="55" spans="1:15" s="27" customFormat="1" ht="30" customHeight="1" x14ac:dyDescent="0.3">
      <c r="A55" s="69"/>
      <c r="B55" s="70"/>
      <c r="C55" s="70"/>
      <c r="D55" s="70"/>
      <c r="E55" s="70"/>
      <c r="F55" s="70"/>
      <c r="G55" s="70"/>
      <c r="H55" s="70"/>
      <c r="I55" s="70"/>
      <c r="J55" s="70"/>
      <c r="K55" s="71"/>
      <c r="L55" s="58" t="s">
        <v>28</v>
      </c>
      <c r="M55" s="59"/>
      <c r="N55" s="59"/>
      <c r="O55" s="41">
        <f>SUMIF(G:G,19%,L:L)</f>
        <v>0</v>
      </c>
    </row>
    <row r="56" spans="1:15" s="27" customFormat="1" ht="30" customHeight="1" x14ac:dyDescent="0.3">
      <c r="A56" s="69"/>
      <c r="B56" s="70"/>
      <c r="C56" s="70"/>
      <c r="D56" s="70"/>
      <c r="E56" s="70"/>
      <c r="F56" s="70"/>
      <c r="G56" s="70"/>
      <c r="H56" s="70"/>
      <c r="I56" s="70"/>
      <c r="J56" s="70"/>
      <c r="K56" s="71"/>
      <c r="L56" s="56" t="s">
        <v>21</v>
      </c>
      <c r="M56" s="57"/>
      <c r="N56" s="57"/>
      <c r="O56" s="42">
        <f>SUM(O53:O55)</f>
        <v>0</v>
      </c>
    </row>
    <row r="57" spans="1:15" s="27" customFormat="1" ht="30" customHeight="1" x14ac:dyDescent="0.3">
      <c r="A57" s="69"/>
      <c r="B57" s="70"/>
      <c r="C57" s="70"/>
      <c r="D57" s="70"/>
      <c r="E57" s="70"/>
      <c r="F57" s="70"/>
      <c r="G57" s="70"/>
      <c r="H57" s="70"/>
      <c r="I57" s="70"/>
      <c r="J57" s="70"/>
      <c r="K57" s="71"/>
      <c r="L57" s="54" t="s">
        <v>29</v>
      </c>
      <c r="M57" s="55"/>
      <c r="N57" s="55"/>
      <c r="O57" s="43">
        <f>SUMIF(G:G,5%,M:M)</f>
        <v>0</v>
      </c>
    </row>
    <row r="58" spans="1:15" s="27" customFormat="1" ht="30" customHeight="1" x14ac:dyDescent="0.3">
      <c r="A58" s="69"/>
      <c r="B58" s="70"/>
      <c r="C58" s="70"/>
      <c r="D58" s="70"/>
      <c r="E58" s="70"/>
      <c r="F58" s="70"/>
      <c r="G58" s="70"/>
      <c r="H58" s="70"/>
      <c r="I58" s="70"/>
      <c r="J58" s="70"/>
      <c r="K58" s="71"/>
      <c r="L58" s="54" t="s">
        <v>30</v>
      </c>
      <c r="M58" s="55"/>
      <c r="N58" s="55"/>
      <c r="O58" s="43">
        <f>SUMIF(G:G,19%,M:M)</f>
        <v>0</v>
      </c>
    </row>
    <row r="59" spans="1:15" s="27" customFormat="1" ht="30" customHeight="1" x14ac:dyDescent="0.3">
      <c r="A59" s="69"/>
      <c r="B59" s="70"/>
      <c r="C59" s="70"/>
      <c r="D59" s="70"/>
      <c r="E59" s="70"/>
      <c r="F59" s="70"/>
      <c r="G59" s="70"/>
      <c r="H59" s="70"/>
      <c r="I59" s="70"/>
      <c r="J59" s="70"/>
      <c r="K59" s="71"/>
      <c r="L59" s="56" t="s">
        <v>31</v>
      </c>
      <c r="M59" s="57"/>
      <c r="N59" s="57"/>
      <c r="O59" s="42">
        <f>SUM(O57:O58)</f>
        <v>0</v>
      </c>
    </row>
    <row r="60" spans="1:15" s="27" customFormat="1" ht="30" customHeight="1" x14ac:dyDescent="0.3">
      <c r="A60" s="69"/>
      <c r="B60" s="70"/>
      <c r="C60" s="70"/>
      <c r="D60" s="70"/>
      <c r="E60" s="70"/>
      <c r="F60" s="70"/>
      <c r="G60" s="70"/>
      <c r="H60" s="70"/>
      <c r="I60" s="70"/>
      <c r="J60" s="70"/>
      <c r="K60" s="71"/>
      <c r="L60" s="58" t="s">
        <v>32</v>
      </c>
      <c r="M60" s="59"/>
      <c r="N60" s="59"/>
      <c r="O60" s="41">
        <f>SUMIF(I:I,8%,N:N)</f>
        <v>0</v>
      </c>
    </row>
    <row r="61" spans="1:15" s="27" customFormat="1" ht="37.5" customHeight="1" x14ac:dyDescent="0.3">
      <c r="A61" s="69"/>
      <c r="B61" s="70"/>
      <c r="C61" s="70"/>
      <c r="D61" s="70"/>
      <c r="E61" s="70"/>
      <c r="F61" s="70"/>
      <c r="G61" s="70"/>
      <c r="H61" s="70"/>
      <c r="I61" s="70"/>
      <c r="J61" s="70"/>
      <c r="K61" s="71"/>
      <c r="L61" s="64" t="s">
        <v>33</v>
      </c>
      <c r="M61" s="65"/>
      <c r="N61" s="65"/>
      <c r="O61" s="42">
        <f>SUM(O60)</f>
        <v>0</v>
      </c>
    </row>
    <row r="62" spans="1:15" s="27" customFormat="1" ht="32.25" customHeight="1" thickBot="1" x14ac:dyDescent="0.35">
      <c r="A62" s="72"/>
      <c r="B62" s="73"/>
      <c r="C62" s="73"/>
      <c r="D62" s="73"/>
      <c r="E62" s="73"/>
      <c r="F62" s="73"/>
      <c r="G62" s="73"/>
      <c r="H62" s="73"/>
      <c r="I62" s="73"/>
      <c r="J62" s="73"/>
      <c r="K62" s="74"/>
      <c r="L62" s="62" t="s">
        <v>34</v>
      </c>
      <c r="M62" s="63"/>
      <c r="N62" s="63"/>
      <c r="O62" s="44">
        <f>+O56+O59+O61</f>
        <v>0</v>
      </c>
    </row>
    <row r="64" spans="1:15" ht="50.1" customHeight="1" thickBot="1" x14ac:dyDescent="0.35">
      <c r="B64" s="78"/>
      <c r="C64" s="78"/>
    </row>
    <row r="65" spans="1:17" x14ac:dyDescent="0.3">
      <c r="B65" s="99" t="s">
        <v>35</v>
      </c>
      <c r="C65" s="99"/>
    </row>
    <row r="66" spans="1:17" ht="15" customHeight="1" x14ac:dyDescent="0.3">
      <c r="M66" s="29"/>
      <c r="N66" s="30"/>
      <c r="O66" s="31"/>
    </row>
    <row r="67" spans="1:17" ht="15.75" customHeight="1" x14ac:dyDescent="0.3">
      <c r="M67" s="29"/>
      <c r="N67" s="30"/>
      <c r="O67" s="31"/>
    </row>
    <row r="68" spans="1:17" ht="15" customHeight="1" x14ac:dyDescent="0.3">
      <c r="A68" s="32" t="s">
        <v>36</v>
      </c>
      <c r="M68" s="29"/>
      <c r="N68" s="30"/>
      <c r="O68" s="31"/>
    </row>
    <row r="69" spans="1:17" x14ac:dyDescent="0.3">
      <c r="A69" s="98" t="s">
        <v>37</v>
      </c>
      <c r="B69" s="98"/>
      <c r="C69" s="98"/>
      <c r="D69" s="98"/>
      <c r="E69" s="98"/>
      <c r="F69" s="98"/>
      <c r="G69" s="98"/>
      <c r="H69" s="98"/>
      <c r="I69" s="98"/>
      <c r="J69" s="98"/>
      <c r="K69" s="98"/>
      <c r="L69" s="98"/>
      <c r="M69" s="98"/>
      <c r="N69" s="98"/>
      <c r="O69" s="98"/>
      <c r="P69" s="13"/>
      <c r="Q69" s="13"/>
    </row>
    <row r="70" spans="1:17" ht="15" customHeight="1" x14ac:dyDescent="0.3">
      <c r="A70" s="97" t="s">
        <v>38</v>
      </c>
      <c r="B70" s="97"/>
      <c r="C70" s="97"/>
      <c r="D70" s="97"/>
      <c r="E70" s="97"/>
      <c r="F70" s="97"/>
      <c r="G70" s="97"/>
      <c r="H70" s="97"/>
      <c r="I70" s="97"/>
      <c r="J70" s="97"/>
      <c r="K70" s="97"/>
      <c r="L70" s="97"/>
      <c r="M70" s="97"/>
      <c r="N70" s="97"/>
      <c r="O70" s="97"/>
      <c r="P70" s="33"/>
      <c r="Q70" s="33"/>
    </row>
    <row r="71" spans="1:17" x14ac:dyDescent="0.3">
      <c r="A71" s="96" t="s">
        <v>39</v>
      </c>
      <c r="B71" s="96"/>
      <c r="C71" s="96"/>
      <c r="D71" s="96"/>
      <c r="E71" s="96"/>
      <c r="F71" s="96"/>
      <c r="G71" s="96"/>
      <c r="H71" s="96"/>
      <c r="I71" s="96"/>
      <c r="J71" s="96"/>
      <c r="K71" s="96"/>
      <c r="L71" s="96"/>
      <c r="M71" s="96"/>
      <c r="N71" s="96"/>
      <c r="O71" s="96"/>
      <c r="P71" s="16"/>
      <c r="Q71" s="16"/>
    </row>
    <row r="72" spans="1:17" x14ac:dyDescent="0.3">
      <c r="A72" s="96" t="s">
        <v>40</v>
      </c>
      <c r="B72" s="96"/>
      <c r="C72" s="96"/>
      <c r="D72" s="96"/>
      <c r="E72" s="96"/>
      <c r="F72" s="96"/>
      <c r="G72" s="96"/>
      <c r="H72" s="96"/>
      <c r="I72" s="96"/>
      <c r="J72" s="96"/>
      <c r="K72" s="96"/>
      <c r="L72" s="96"/>
      <c r="M72" s="96"/>
      <c r="N72" s="96"/>
      <c r="O72" s="96"/>
      <c r="P72" s="16"/>
      <c r="Q72" s="16"/>
    </row>
    <row r="73" spans="1:17" x14ac:dyDescent="0.3">
      <c r="A73" s="38"/>
      <c r="B73" s="38"/>
      <c r="C73" s="38"/>
      <c r="D73" s="38"/>
      <c r="E73" s="38"/>
      <c r="F73" s="38"/>
      <c r="G73" s="38"/>
      <c r="H73" s="38"/>
      <c r="I73" s="38"/>
      <c r="J73" s="38"/>
      <c r="K73" s="38"/>
      <c r="L73" s="38"/>
      <c r="M73" s="38"/>
      <c r="N73" s="38"/>
      <c r="O73" s="39"/>
    </row>
    <row r="115" spans="11:15" s="13" customFormat="1" x14ac:dyDescent="0.3">
      <c r="K115" s="15"/>
      <c r="L115" s="15"/>
      <c r="M115" s="15"/>
      <c r="N115" s="15"/>
      <c r="O115" s="15"/>
    </row>
    <row r="116" spans="11:15" s="13" customFormat="1" x14ac:dyDescent="0.3">
      <c r="K116" s="15"/>
      <c r="L116" s="15"/>
      <c r="M116" s="15"/>
      <c r="N116" s="15"/>
      <c r="O116" s="15"/>
    </row>
    <row r="117" spans="11:15" s="13" customFormat="1" x14ac:dyDescent="0.3">
      <c r="K117" s="15"/>
      <c r="L117" s="15"/>
      <c r="M117" s="15"/>
      <c r="N117" s="15"/>
      <c r="O117" s="15"/>
    </row>
    <row r="118" spans="11:15" s="13" customFormat="1" x14ac:dyDescent="0.3">
      <c r="K118" s="15"/>
      <c r="L118" s="15"/>
      <c r="M118" s="15"/>
      <c r="N118" s="15"/>
      <c r="O118" s="15"/>
    </row>
  </sheetData>
  <sheetProtection formatCells="0" formatColumns="0" formatRows="0" insertColumns="0" insertRows="0" insertHyperlinks="0" deleteColumns="0" deleteRows="0" selectLockedCells="1" sort="0" autoFilter="0" pivotTables="0"/>
  <mergeCells count="35">
    <mergeCell ref="A72:O72"/>
    <mergeCell ref="A71:O71"/>
    <mergeCell ref="A70:O70"/>
    <mergeCell ref="A69:O69"/>
    <mergeCell ref="B65:C65"/>
    <mergeCell ref="A2:A5"/>
    <mergeCell ref="B2:M2"/>
    <mergeCell ref="N2:O2"/>
    <mergeCell ref="B3:M3"/>
    <mergeCell ref="N3:O3"/>
    <mergeCell ref="B4:M5"/>
    <mergeCell ref="N4:O4"/>
    <mergeCell ref="N5:O5"/>
    <mergeCell ref="M11:N11"/>
    <mergeCell ref="M9:N9"/>
    <mergeCell ref="K9:L9"/>
    <mergeCell ref="K11:L11"/>
    <mergeCell ref="F11:I11"/>
    <mergeCell ref="A54:K62"/>
    <mergeCell ref="F9:I9"/>
    <mergeCell ref="B64:C64"/>
    <mergeCell ref="A9:B11"/>
    <mergeCell ref="D9:E9"/>
    <mergeCell ref="D11:E11"/>
    <mergeCell ref="A53:K53"/>
    <mergeCell ref="L62:N62"/>
    <mergeCell ref="L61:N61"/>
    <mergeCell ref="L60:N60"/>
    <mergeCell ref="L59:N59"/>
    <mergeCell ref="L58:N58"/>
    <mergeCell ref="L57:N57"/>
    <mergeCell ref="L56:N56"/>
    <mergeCell ref="L55:N55"/>
    <mergeCell ref="L54:N54"/>
    <mergeCell ref="L53:N5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2">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G14:G52</xm:sqref>
        </x14:dataValidation>
        <x14:dataValidation type="list" allowBlank="1" showInputMessage="1" showErrorMessage="1">
          <x14:formula1>
            <xm:f>Cálculos!$F$7:$F$8</xm:f>
          </x14:formula1>
          <xm:sqref>I14:I52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8" bestFit="1" customWidth="1"/>
    <col min="6" max="6" width="15" style="12" bestFit="1" customWidth="1"/>
  </cols>
  <sheetData>
    <row r="6" spans="2:6" x14ac:dyDescent="0.3">
      <c r="B6" s="5" t="s">
        <v>8</v>
      </c>
      <c r="D6" s="6" t="s">
        <v>41</v>
      </c>
      <c r="F6" s="9" t="s">
        <v>42</v>
      </c>
    </row>
    <row r="7" spans="2:6" x14ac:dyDescent="0.3">
      <c r="B7" s="1" t="s">
        <v>43</v>
      </c>
      <c r="D7" s="7">
        <v>0</v>
      </c>
      <c r="F7" s="10">
        <v>0.08</v>
      </c>
    </row>
    <row r="8" spans="2:6" x14ac:dyDescent="0.3">
      <c r="B8" s="1" t="s">
        <v>44</v>
      </c>
      <c r="D8" s="7">
        <v>0.05</v>
      </c>
      <c r="F8" s="11">
        <v>0</v>
      </c>
    </row>
    <row r="9" spans="2:6" x14ac:dyDescent="0.3">
      <c r="B9" s="1" t="s">
        <v>45</v>
      </c>
      <c r="D9" s="7">
        <v>0.19</v>
      </c>
    </row>
    <row r="10" spans="2:6" x14ac:dyDescent="0.3">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2024-07-18T17:17:58Z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