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07 MANTENIMIENTO PLANTAS ELECTR/PUBLICACION/"/>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0" i="7"/>
  <c r="O16" i="7"/>
  <c r="O17" i="7"/>
  <c r="O18" i="7"/>
  <c r="N16" i="7"/>
  <c r="N17" i="7"/>
  <c r="N18" i="7"/>
  <c r="M16" i="7"/>
  <c r="M17" i="7"/>
  <c r="M18" i="7"/>
  <c r="L15" i="7"/>
  <c r="N15" i="7" s="1"/>
  <c r="L16" i="7"/>
  <c r="L17" i="7"/>
  <c r="L18" i="7"/>
  <c r="K16" i="7"/>
  <c r="K17" i="7"/>
  <c r="K18" i="7"/>
  <c r="J15" i="7"/>
  <c r="J16" i="7"/>
  <c r="J17" i="7"/>
  <c r="J18" i="7"/>
  <c r="H15" i="7"/>
  <c r="K15" i="7" s="1"/>
  <c r="H16" i="7"/>
  <c r="H17" i="7"/>
  <c r="H18" i="7"/>
  <c r="M15" i="7" l="1"/>
  <c r="O15" i="7" s="1"/>
  <c r="H14" i="7"/>
  <c r="L14" i="7" l="1"/>
  <c r="O19" i="7" s="1"/>
  <c r="O22" i="7" s="1"/>
  <c r="J14" i="7"/>
  <c r="M14" i="7" l="1"/>
  <c r="K14" i="7"/>
  <c r="O26" i="7"/>
  <c r="O27" i="7" s="1"/>
  <c r="N14" i="7"/>
  <c r="O24" i="7" l="1"/>
  <c r="O23" i="7"/>
  <c r="O14" i="7"/>
  <c r="O25" i="7" l="1"/>
  <c r="O28" i="7" s="1"/>
</calcChain>
</file>

<file path=xl/sharedStrings.xml><?xml version="1.0" encoding="utf-8"?>
<sst xmlns="http://schemas.openxmlformats.org/spreadsheetml/2006/main" count="61" uniqueCount="55">
  <si>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</si>
  <si>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</si>
  <si>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</si>
  <si>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</si>
  <si>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</si>
  <si>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</si>
  <si>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</si>
  <si>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</si>
  <si>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</si>
  <si>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</si>
  <si>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</si>
  <si>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</si>
  <si>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</si>
  <si>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</si>
  <si>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</si>
  <si>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</si>
  <si>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</si>
  <si>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</si>
  <si>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</si>
  <si>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</si>
  <si>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</si>
  <si>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</si>
  <si>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</si>
  <si>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</si>
  <si>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</si>
  <si>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</si>
  <si>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</si>
  <si>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</si>
  <si>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</si>
  <si>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</si>
  <si>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</si>
  <si>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</si>
  <si>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</si>
  <si>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</si>
  <si>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</si>
  <si>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</si>
  <si>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</si>
  <si>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</si>
  <si>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</si>
  <si>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</si>
  <si>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</si>
  <si>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</si>
  <si>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</si>
  <si>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</si>
  <si>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</si>
  <si>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</si>
  <si>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</si>
  <si>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</si>
  <si>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</si>
  <si>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</si>
  <si>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 xml:space="preserve">BOLSA DE REPUESTOS PARA: 
PLANTA ELÉCTRICA - PLACA 54047- MODELO ABC, MARCA POWER SOLUTIONS- REF. AF60S- COMBUSTIBLE DIESEL, 60KVA, VOLTAJE 220/127- SPEED 1800 RPM, EN LA EXTENSIONCHÍA.
GENERADOR ELÉCTRICO, PLACA 59442, MARCA BAUKER, MODELO DC 5500-POTENCIA NOMINAL 5.0 A 5.5.KW, CORRIENTE NOMINAL 110V/220V, VELOCIDAD NOMINAL 3600RPM, COMBUSTIBLE DIESEL,  EN LA EXTENSIÓN CHÍA.
GENERADOR ELÉCTRICO, PLACA 59471,  MARCA  DUCSON THUNDER 401,POTENCIA 3.7 KW. VELOCIDAD 3600 RPM, 4 STROKE, COMBUSTIBLE GASOLINA,  EN LA EXTENSIÓN ZIPAQUIRÁ.
 </t>
  </si>
  <si>
    <t>MANTENIMIENTO PREVENTIVO PARA GENERADOR ELÉCTRICO, PLACA 59471,  MARCA  DUCSON THUNDER 401,POTENCIA 3.7 KW. VELOCIDAD 3600 RPM, 4 STROKE, COMBUSTIBLE GASOLINA,  EN LA EXTENSIÓN ZIPAQUIRÁ.</t>
  </si>
  <si>
    <t>MANTENIMIENTO PREVENTIVO PARA GENERADOR ELÉCTRICO, PLACA 59442, MARCA BAUKER, MODELO DC 5500-POTENCIA NOMINAL 5.0 A 5.5.KW, CORRIENTE NOMINAL 110V/220V, VELOCIDAD NOMINAL 3600RPM, COMBUSTIBLE DIESEL,  EN LA EXTENSIÓN CHÍA</t>
  </si>
  <si>
    <t>MANTENIMIENTO PREVENTIVO  PARA  PLANTA ELÉCTRICA - PLACA 54047 COMPLEJO SUBESTACIÓN ELÉCTRICA, MODELO ABC, MARCA POWER SOLUTIONS- REF. AF60S- COMBUSTIBLE DIESEL, 60KVA, VOLTAJE 220/127- SPEED 1800 RPM, EN LA EXTENSIÓN CHÍA.</t>
  </si>
  <si>
    <t>MANTENIMIENTO CORRECTIVO DE LA PLANTA ELÉCTRICA -PLACA 54047 COMPLEJO SUBESTACIÓN ELÉCTRICA- MODELO ABC, MARCA POWER SOLUTIONS- REF. AF60S- COMBUSTIBLE DIESEL, 60KVA, VOLTAJE 220/127- SPEED 1800 RPM,  EN LA EXTENSIÓN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</si>
</sst>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2" borderId="41"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zoomScale="55" zoomScaleNormal="55" zoomScaleSheetLayoutView="70" zoomScalePageLayoutView="55" workbookViewId="0">
      <selection activeCell="G18" sqref="G18"/>
    </sheetView>
  </sheetViews>
  <sheetFormatPr baseColWidth="10" defaultColWidth="11.42578125" defaultRowHeight="15" x14ac:dyDescent="0.25"/>
  <cols>
    <col min="1" max="1" width="10.42578125" style="2" customWidth="1"/>
    <col min="2" max="2" width="74.855468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7"/>
      <c r="B2" s="88" t="s">
        <v>0</v>
      </c>
      <c r="C2" s="88"/>
      <c r="D2" s="88"/>
      <c r="E2" s="88"/>
      <c r="F2" s="88"/>
      <c r="G2" s="88"/>
      <c r="H2" s="88"/>
      <c r="I2" s="88"/>
      <c r="J2" s="88"/>
      <c r="K2" s="88"/>
      <c r="L2" s="88"/>
      <c r="M2" s="88"/>
      <c r="N2" s="89" t="s">
        <v>1</v>
      </c>
      <c r="O2" s="89"/>
    </row>
    <row r="3" spans="1:15" ht="15.75" customHeight="1" x14ac:dyDescent="0.25">
      <c r="A3" s="87"/>
      <c r="B3" s="88" t="s">
        <v>2</v>
      </c>
      <c r="C3" s="88"/>
      <c r="D3" s="88"/>
      <c r="E3" s="88"/>
      <c r="F3" s="88"/>
      <c r="G3" s="88"/>
      <c r="H3" s="88"/>
      <c r="I3" s="88"/>
      <c r="J3" s="88"/>
      <c r="K3" s="88"/>
      <c r="L3" s="88"/>
      <c r="M3" s="88"/>
      <c r="N3" s="89" t="s">
        <v>3</v>
      </c>
      <c r="O3" s="89"/>
    </row>
    <row r="4" spans="1:15" ht="16.5" customHeight="1" x14ac:dyDescent="0.25">
      <c r="A4" s="87"/>
      <c r="B4" s="88" t="s">
        <v>4</v>
      </c>
      <c r="C4" s="88"/>
      <c r="D4" s="88"/>
      <c r="E4" s="88"/>
      <c r="F4" s="88"/>
      <c r="G4" s="88"/>
      <c r="H4" s="88"/>
      <c r="I4" s="88"/>
      <c r="J4" s="88"/>
      <c r="K4" s="88"/>
      <c r="L4" s="88"/>
      <c r="M4" s="88"/>
      <c r="N4" s="89" t="s">
        <v>5</v>
      </c>
      <c r="O4" s="89"/>
    </row>
    <row r="5" spans="1:15" ht="15" customHeight="1" x14ac:dyDescent="0.25">
      <c r="A5" s="87"/>
      <c r="B5" s="88"/>
      <c r="C5" s="88"/>
      <c r="D5" s="88"/>
      <c r="E5" s="88"/>
      <c r="F5" s="88"/>
      <c r="G5" s="88"/>
      <c r="H5" s="88"/>
      <c r="I5" s="88"/>
      <c r="J5" s="88"/>
      <c r="K5" s="88"/>
      <c r="L5" s="88"/>
      <c r="M5" s="88"/>
      <c r="N5" s="89" t="s">
        <v>6</v>
      </c>
      <c r="O5" s="89"/>
    </row>
    <row r="7" spans="1:15" x14ac:dyDescent="0.25">
      <c r="A7" s="5">
        <v>16</v>
      </c>
    </row>
    <row r="8" spans="1:15" ht="9.9499999999999993" customHeight="1" x14ac:dyDescent="0.25">
      <c r="A8" s="6"/>
    </row>
    <row r="9" spans="1:15" ht="30" customHeight="1" x14ac:dyDescent="0.25">
      <c r="A9" s="72" t="s">
        <v>7</v>
      </c>
      <c r="B9" s="73"/>
      <c r="D9" s="78" t="s">
        <v>8</v>
      </c>
      <c r="E9" s="79"/>
      <c r="F9" s="68"/>
      <c r="G9" s="69"/>
      <c r="H9" s="69"/>
      <c r="I9" s="70"/>
      <c r="K9" s="78" t="s">
        <v>9</v>
      </c>
      <c r="L9" s="79"/>
      <c r="M9" s="85"/>
      <c r="N9" s="86"/>
    </row>
    <row r="10" spans="1:15" ht="8.25" customHeight="1" x14ac:dyDescent="0.25">
      <c r="A10" s="74"/>
      <c r="B10" s="75"/>
      <c r="C10" s="7"/>
      <c r="E10" s="8"/>
      <c r="F10" s="8"/>
      <c r="M10" s="8"/>
      <c r="N10" s="2"/>
    </row>
    <row r="11" spans="1:15" ht="30" customHeight="1" x14ac:dyDescent="0.25">
      <c r="A11" s="76"/>
      <c r="B11" s="77"/>
      <c r="D11" s="78" t="s">
        <v>10</v>
      </c>
      <c r="E11" s="79"/>
      <c r="F11" s="68"/>
      <c r="G11" s="69"/>
      <c r="H11" s="69"/>
      <c r="I11" s="70"/>
      <c r="K11" s="78" t="s">
        <v>11</v>
      </c>
      <c r="L11" s="79"/>
      <c r="M11" s="83"/>
      <c r="N11" s="84"/>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87.6" customHeight="1" x14ac:dyDescent="0.25">
      <c r="A14" s="28">
        <v>1</v>
      </c>
      <c r="B14" s="10" t="s">
        <v>54</v>
      </c>
      <c r="C14" s="13"/>
      <c r="D14" s="10">
        <v>1</v>
      </c>
      <c r="E14" s="14" t="s">
        <v>49</v>
      </c>
      <c r="F14" s="15"/>
      <c r="G14" s="12"/>
      <c r="H14" s="1">
        <f t="shared" ref="H14:H18" si="0">+ROUND(F14*G14,0)</f>
        <v>0</v>
      </c>
      <c r="I14" s="12"/>
      <c r="J14" s="1">
        <f t="shared" ref="J14:J18" si="1">ROUND(F14*I14,0)</f>
        <v>0</v>
      </c>
      <c r="K14" s="1">
        <f t="shared" ref="K14:K18" si="2">ROUND(F14+H14+J14,0)</f>
        <v>0</v>
      </c>
      <c r="L14" s="1">
        <f t="shared" ref="L14:L18" si="3">ROUND(F14*D14,0)</f>
        <v>0</v>
      </c>
      <c r="M14" s="1">
        <f t="shared" ref="M14:M18" si="4">ROUND(L14*G14,0)</f>
        <v>0</v>
      </c>
      <c r="N14" s="1">
        <f t="shared" ref="N14:N18" si="5">ROUND(L14*I14,0)</f>
        <v>0</v>
      </c>
      <c r="O14" s="29">
        <f t="shared" ref="O14:O18" si="6">ROUND(L14+N14+M14,0)</f>
        <v>0</v>
      </c>
    </row>
    <row r="15" spans="1:15" s="9" customFormat="1" ht="51" x14ac:dyDescent="0.25">
      <c r="A15" s="28">
        <v>2</v>
      </c>
      <c r="B15" s="10" t="s">
        <v>53</v>
      </c>
      <c r="C15" s="13"/>
      <c r="D15" s="10">
        <v>1</v>
      </c>
      <c r="E15" s="14" t="s">
        <v>49</v>
      </c>
      <c r="F15" s="15"/>
      <c r="G15" s="12"/>
      <c r="H15" s="1">
        <f t="shared" si="0"/>
        <v>0</v>
      </c>
      <c r="I15" s="12"/>
      <c r="J15" s="1">
        <f t="shared" si="1"/>
        <v>0</v>
      </c>
      <c r="K15" s="1">
        <f t="shared" si="2"/>
        <v>0</v>
      </c>
      <c r="L15" s="1">
        <f t="shared" si="3"/>
        <v>0</v>
      </c>
      <c r="M15" s="1">
        <f t="shared" si="4"/>
        <v>0</v>
      </c>
      <c r="N15" s="1">
        <f t="shared" si="5"/>
        <v>0</v>
      </c>
      <c r="O15" s="29">
        <f t="shared" si="6"/>
        <v>0</v>
      </c>
    </row>
    <row r="16" spans="1:15" s="9" customFormat="1" ht="80.45" customHeight="1" x14ac:dyDescent="0.25">
      <c r="A16" s="28">
        <v>3</v>
      </c>
      <c r="B16" s="10" t="s">
        <v>52</v>
      </c>
      <c r="C16" s="13"/>
      <c r="D16" s="10">
        <v>2</v>
      </c>
      <c r="E16" s="14" t="s">
        <v>49</v>
      </c>
      <c r="F16" s="15"/>
      <c r="G16" s="12"/>
      <c r="H16" s="1">
        <f t="shared" si="0"/>
        <v>0</v>
      </c>
      <c r="I16" s="12"/>
      <c r="J16" s="1">
        <f t="shared" si="1"/>
        <v>0</v>
      </c>
      <c r="K16" s="1">
        <f t="shared" si="2"/>
        <v>0</v>
      </c>
      <c r="L16" s="1">
        <f t="shared" si="3"/>
        <v>0</v>
      </c>
      <c r="M16" s="1">
        <f t="shared" si="4"/>
        <v>0</v>
      </c>
      <c r="N16" s="1">
        <f t="shared" si="5"/>
        <v>0</v>
      </c>
      <c r="O16" s="29">
        <f t="shared" si="6"/>
        <v>0</v>
      </c>
    </row>
    <row r="17" spans="1:17" s="9" customFormat="1" ht="73.900000000000006" customHeight="1" x14ac:dyDescent="0.25">
      <c r="A17" s="28">
        <v>4</v>
      </c>
      <c r="B17" s="10" t="s">
        <v>51</v>
      </c>
      <c r="C17" s="13"/>
      <c r="D17" s="10">
        <v>2</v>
      </c>
      <c r="E17" s="14" t="s">
        <v>49</v>
      </c>
      <c r="F17" s="15"/>
      <c r="G17" s="12"/>
      <c r="H17" s="1">
        <f t="shared" si="0"/>
        <v>0</v>
      </c>
      <c r="I17" s="12"/>
      <c r="J17" s="1">
        <f t="shared" si="1"/>
        <v>0</v>
      </c>
      <c r="K17" s="1">
        <f t="shared" si="2"/>
        <v>0</v>
      </c>
      <c r="L17" s="1">
        <f t="shared" si="3"/>
        <v>0</v>
      </c>
      <c r="M17" s="1">
        <f t="shared" si="4"/>
        <v>0</v>
      </c>
      <c r="N17" s="1">
        <f t="shared" si="5"/>
        <v>0</v>
      </c>
      <c r="O17" s="29">
        <f t="shared" si="6"/>
        <v>0</v>
      </c>
    </row>
    <row r="18" spans="1:17" s="9" customFormat="1" ht="206.45" customHeight="1" thickBot="1" x14ac:dyDescent="0.3">
      <c r="A18" s="28">
        <v>5</v>
      </c>
      <c r="B18" s="10" t="s">
        <v>50</v>
      </c>
      <c r="C18" s="13"/>
      <c r="D18" s="10">
        <v>1</v>
      </c>
      <c r="E18" s="14" t="s">
        <v>49</v>
      </c>
      <c r="F18" s="15"/>
      <c r="G18" s="12"/>
      <c r="H18" s="1">
        <f t="shared" si="0"/>
        <v>0</v>
      </c>
      <c r="I18" s="12"/>
      <c r="J18" s="1">
        <f t="shared" si="1"/>
        <v>0</v>
      </c>
      <c r="K18" s="1">
        <f t="shared" si="2"/>
        <v>0</v>
      </c>
      <c r="L18" s="1">
        <f t="shared" si="3"/>
        <v>0</v>
      </c>
      <c r="M18" s="1">
        <f t="shared" si="4"/>
        <v>0</v>
      </c>
      <c r="N18" s="1">
        <f t="shared" si="5"/>
        <v>0</v>
      </c>
      <c r="O18" s="29">
        <f t="shared" si="6"/>
        <v>0</v>
      </c>
    </row>
    <row r="19" spans="1:17" s="9" customFormat="1" ht="30" customHeight="1" thickBot="1" x14ac:dyDescent="0.3">
      <c r="A19" s="80" t="s">
        <v>27</v>
      </c>
      <c r="B19" s="81"/>
      <c r="C19" s="81"/>
      <c r="D19" s="81"/>
      <c r="E19" s="81"/>
      <c r="F19" s="81"/>
      <c r="G19" s="81"/>
      <c r="H19" s="81"/>
      <c r="I19" s="81"/>
      <c r="J19" s="81"/>
      <c r="K19" s="82"/>
      <c r="L19" s="52" t="s">
        <v>28</v>
      </c>
      <c r="M19" s="53"/>
      <c r="N19" s="54"/>
      <c r="O19" s="37">
        <f>SUMIF(G:G,0%,L:L)+SUMIF(G:G,"",L:L)</f>
        <v>0</v>
      </c>
    </row>
    <row r="20" spans="1:17" s="9" customFormat="1" ht="30" customHeight="1" x14ac:dyDescent="0.25">
      <c r="A20" s="59" t="s">
        <v>29</v>
      </c>
      <c r="B20" s="60"/>
      <c r="C20" s="60"/>
      <c r="D20" s="60"/>
      <c r="E20" s="60"/>
      <c r="F20" s="60"/>
      <c r="G20" s="60"/>
      <c r="H20" s="60"/>
      <c r="I20" s="60"/>
      <c r="J20" s="60"/>
      <c r="K20" s="61"/>
      <c r="L20" s="50" t="s">
        <v>30</v>
      </c>
      <c r="M20" s="51"/>
      <c r="N20" s="51"/>
      <c r="O20" s="38">
        <f>SUMIF(G:G,5%,L:L)</f>
        <v>0</v>
      </c>
    </row>
    <row r="21" spans="1:17" s="9" customFormat="1" ht="30" customHeight="1" x14ac:dyDescent="0.25">
      <c r="A21" s="62"/>
      <c r="B21" s="63"/>
      <c r="C21" s="63"/>
      <c r="D21" s="63"/>
      <c r="E21" s="63"/>
      <c r="F21" s="63"/>
      <c r="G21" s="63"/>
      <c r="H21" s="63"/>
      <c r="I21" s="63"/>
      <c r="J21" s="63"/>
      <c r="K21" s="64"/>
      <c r="L21" s="50" t="s">
        <v>31</v>
      </c>
      <c r="M21" s="51"/>
      <c r="N21" s="51"/>
      <c r="O21" s="38">
        <f>SUMIF(G:G,19%,L:L)</f>
        <v>0</v>
      </c>
    </row>
    <row r="22" spans="1:17" s="9" customFormat="1" ht="30" customHeight="1" x14ac:dyDescent="0.25">
      <c r="A22" s="62"/>
      <c r="B22" s="63"/>
      <c r="C22" s="63"/>
      <c r="D22" s="63"/>
      <c r="E22" s="63"/>
      <c r="F22" s="63"/>
      <c r="G22" s="63"/>
      <c r="H22" s="63"/>
      <c r="I22" s="63"/>
      <c r="J22" s="63"/>
      <c r="K22" s="64"/>
      <c r="L22" s="48" t="s">
        <v>23</v>
      </c>
      <c r="M22" s="49"/>
      <c r="N22" s="49"/>
      <c r="O22" s="39">
        <f>SUM(O19:O21)</f>
        <v>0</v>
      </c>
    </row>
    <row r="23" spans="1:17" s="9" customFormat="1" ht="30" customHeight="1" x14ac:dyDescent="0.25">
      <c r="A23" s="62"/>
      <c r="B23" s="63"/>
      <c r="C23" s="63"/>
      <c r="D23" s="63"/>
      <c r="E23" s="63"/>
      <c r="F23" s="63"/>
      <c r="G23" s="63"/>
      <c r="H23" s="63"/>
      <c r="I23" s="63"/>
      <c r="J23" s="63"/>
      <c r="K23" s="64"/>
      <c r="L23" s="46" t="s">
        <v>32</v>
      </c>
      <c r="M23" s="47"/>
      <c r="N23" s="47"/>
      <c r="O23" s="40">
        <f>SUMIF(G:G,5%,M:M)</f>
        <v>0</v>
      </c>
    </row>
    <row r="24" spans="1:17" s="9" customFormat="1" ht="37.5" customHeight="1" x14ac:dyDescent="0.25">
      <c r="A24" s="62"/>
      <c r="B24" s="63"/>
      <c r="C24" s="63"/>
      <c r="D24" s="63"/>
      <c r="E24" s="63"/>
      <c r="F24" s="63"/>
      <c r="G24" s="63"/>
      <c r="H24" s="63"/>
      <c r="I24" s="63"/>
      <c r="J24" s="63"/>
      <c r="K24" s="64"/>
      <c r="L24" s="46" t="s">
        <v>33</v>
      </c>
      <c r="M24" s="47"/>
      <c r="N24" s="47"/>
      <c r="O24" s="40">
        <f>SUMIF(G:G,19%,M:M)</f>
        <v>0</v>
      </c>
    </row>
    <row r="25" spans="1:17" s="9" customFormat="1" ht="32.25" customHeight="1" x14ac:dyDescent="0.25">
      <c r="A25" s="62"/>
      <c r="B25" s="63"/>
      <c r="C25" s="63"/>
      <c r="D25" s="63"/>
      <c r="E25" s="63"/>
      <c r="F25" s="63"/>
      <c r="G25" s="63"/>
      <c r="H25" s="63"/>
      <c r="I25" s="63"/>
      <c r="J25" s="63"/>
      <c r="K25" s="64"/>
      <c r="L25" s="48" t="s">
        <v>34</v>
      </c>
      <c r="M25" s="49"/>
      <c r="N25" s="49"/>
      <c r="O25" s="39">
        <f>SUM(O23:O24)</f>
        <v>0</v>
      </c>
    </row>
    <row r="26" spans="1:17" x14ac:dyDescent="0.25">
      <c r="A26" s="62"/>
      <c r="B26" s="63"/>
      <c r="C26" s="63"/>
      <c r="D26" s="63"/>
      <c r="E26" s="63"/>
      <c r="F26" s="63"/>
      <c r="G26" s="63"/>
      <c r="H26" s="63"/>
      <c r="I26" s="63"/>
      <c r="J26" s="63"/>
      <c r="K26" s="64"/>
      <c r="L26" s="50" t="s">
        <v>35</v>
      </c>
      <c r="M26" s="51"/>
      <c r="N26" s="51"/>
      <c r="O26" s="38">
        <f>SUMIF(I:I,8%,N:N)</f>
        <v>0</v>
      </c>
    </row>
    <row r="27" spans="1:17" ht="50.1" customHeight="1" x14ac:dyDescent="0.25">
      <c r="A27" s="62"/>
      <c r="B27" s="63"/>
      <c r="C27" s="63"/>
      <c r="D27" s="63"/>
      <c r="E27" s="63"/>
      <c r="F27" s="63"/>
      <c r="G27" s="63"/>
      <c r="H27" s="63"/>
      <c r="I27" s="63"/>
      <c r="J27" s="63"/>
      <c r="K27" s="64"/>
      <c r="L27" s="57" t="s">
        <v>36</v>
      </c>
      <c r="M27" s="58"/>
      <c r="N27" s="58"/>
      <c r="O27" s="39">
        <f>SUM(O26)</f>
        <v>0</v>
      </c>
    </row>
    <row r="28" spans="1:17" ht="15.75" thickBot="1" x14ac:dyDescent="0.3">
      <c r="A28" s="65"/>
      <c r="B28" s="66"/>
      <c r="C28" s="66"/>
      <c r="D28" s="66"/>
      <c r="E28" s="66"/>
      <c r="F28" s="66"/>
      <c r="G28" s="66"/>
      <c r="H28" s="66"/>
      <c r="I28" s="66"/>
      <c r="J28" s="66"/>
      <c r="K28" s="67"/>
      <c r="L28" s="55" t="s">
        <v>37</v>
      </c>
      <c r="M28" s="56"/>
      <c r="N28" s="56"/>
      <c r="O28" s="41">
        <f>+O22+O25+O27</f>
        <v>0</v>
      </c>
    </row>
    <row r="29" spans="1:17" ht="15" customHeight="1" x14ac:dyDescent="0.25"/>
    <row r="30" spans="1:17" ht="15.75" customHeight="1" thickBot="1" x14ac:dyDescent="0.3">
      <c r="B30" s="71"/>
      <c r="C30" s="71"/>
    </row>
    <row r="31" spans="1:17" ht="15" customHeight="1" x14ac:dyDescent="0.25">
      <c r="B31" s="93" t="s">
        <v>38</v>
      </c>
      <c r="C31" s="93"/>
    </row>
    <row r="32" spans="1:17" x14ac:dyDescent="0.25">
      <c r="M32" s="43"/>
      <c r="N32" s="44"/>
      <c r="O32" s="45"/>
      <c r="P32" s="2"/>
      <c r="Q32" s="2"/>
    </row>
    <row r="33" spans="1:17" ht="15" customHeight="1" x14ac:dyDescent="0.25">
      <c r="M33" s="43"/>
      <c r="N33" s="44"/>
      <c r="O33" s="45"/>
      <c r="P33" s="42"/>
      <c r="Q33" s="42"/>
    </row>
    <row r="34" spans="1:17" x14ac:dyDescent="0.25">
      <c r="A34" s="11" t="s">
        <v>39</v>
      </c>
      <c r="M34" s="43"/>
      <c r="N34" s="44"/>
      <c r="O34" s="45"/>
      <c r="P34" s="5"/>
      <c r="Q34" s="5"/>
    </row>
    <row r="35" spans="1:17" x14ac:dyDescent="0.25">
      <c r="A35" s="92" t="s">
        <v>40</v>
      </c>
      <c r="B35" s="92"/>
      <c r="C35" s="92"/>
      <c r="D35" s="92"/>
      <c r="E35" s="92"/>
      <c r="F35" s="92"/>
      <c r="G35" s="92"/>
      <c r="H35" s="92"/>
      <c r="I35" s="92"/>
      <c r="J35" s="92"/>
      <c r="K35" s="92"/>
      <c r="L35" s="92"/>
      <c r="M35" s="92"/>
      <c r="N35" s="92"/>
      <c r="O35" s="92"/>
      <c r="P35" s="5"/>
      <c r="Q35" s="5"/>
    </row>
    <row r="36" spans="1:17" x14ac:dyDescent="0.25">
      <c r="A36" s="91" t="s">
        <v>41</v>
      </c>
      <c r="B36" s="91"/>
      <c r="C36" s="91"/>
      <c r="D36" s="91"/>
      <c r="E36" s="91"/>
      <c r="F36" s="91"/>
      <c r="G36" s="91"/>
      <c r="H36" s="91"/>
      <c r="I36" s="91"/>
      <c r="J36" s="91"/>
      <c r="K36" s="91"/>
      <c r="L36" s="91"/>
      <c r="M36" s="91"/>
      <c r="N36" s="91"/>
      <c r="O36" s="91"/>
    </row>
    <row r="37" spans="1:17" x14ac:dyDescent="0.25">
      <c r="A37" s="90" t="s">
        <v>42</v>
      </c>
      <c r="B37" s="90"/>
      <c r="C37" s="90"/>
      <c r="D37" s="90"/>
      <c r="E37" s="90"/>
      <c r="F37" s="90"/>
      <c r="G37" s="90"/>
      <c r="H37" s="90"/>
      <c r="I37" s="90"/>
      <c r="J37" s="90"/>
      <c r="K37" s="90"/>
      <c r="L37" s="90"/>
      <c r="M37" s="90"/>
      <c r="N37" s="90"/>
      <c r="O37" s="90"/>
    </row>
    <row r="38" spans="1:17" x14ac:dyDescent="0.25">
      <c r="A38" s="90" t="s">
        <v>43</v>
      </c>
      <c r="B38" s="90"/>
      <c r="C38" s="90"/>
      <c r="D38" s="90"/>
      <c r="E38" s="90"/>
      <c r="F38" s="90"/>
      <c r="G38" s="90"/>
      <c r="H38" s="90"/>
      <c r="I38" s="90"/>
      <c r="J38" s="90"/>
      <c r="K38" s="90"/>
      <c r="L38" s="90"/>
      <c r="M38" s="90"/>
      <c r="N38" s="90"/>
      <c r="O38" s="90"/>
    </row>
    <row r="39" spans="1:17" x14ac:dyDescent="0.25">
      <c r="K39" s="2"/>
      <c r="L39" s="2"/>
      <c r="M39" s="2"/>
      <c r="N39" s="2"/>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sheetData>
  <sheetProtection sheet="1" selectLockedCells="1"/>
  <mergeCells count="35">
    <mergeCell ref="A38:O38"/>
    <mergeCell ref="A37:O37"/>
    <mergeCell ref="A36:O36"/>
    <mergeCell ref="A35:O35"/>
    <mergeCell ref="B31:C31"/>
    <mergeCell ref="A2:A5"/>
    <mergeCell ref="B2:M2"/>
    <mergeCell ref="N2:O2"/>
    <mergeCell ref="B3:M3"/>
    <mergeCell ref="N3:O3"/>
    <mergeCell ref="B4:M5"/>
    <mergeCell ref="N4:O4"/>
    <mergeCell ref="N5:O5"/>
    <mergeCell ref="M11:N11"/>
    <mergeCell ref="M9:N9"/>
    <mergeCell ref="K9:L9"/>
    <mergeCell ref="K11:L11"/>
    <mergeCell ref="F11:I11"/>
    <mergeCell ref="A20:K28"/>
    <mergeCell ref="F9:I9"/>
    <mergeCell ref="B30:C30"/>
    <mergeCell ref="A9:B11"/>
    <mergeCell ref="D9:E9"/>
    <mergeCell ref="D11:E11"/>
    <mergeCell ref="A19:K19"/>
    <mergeCell ref="L28:N28"/>
    <mergeCell ref="L27:N27"/>
    <mergeCell ref="L26:N26"/>
    <mergeCell ref="L25:N25"/>
    <mergeCell ref="L24:N24"/>
    <mergeCell ref="L23:N23"/>
    <mergeCell ref="L22:N22"/>
    <mergeCell ref="L21:N21"/>
    <mergeCell ref="L20:N20"/>
    <mergeCell ref="L19:N1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8">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G14:G18</xm:sqref>
        </x14:dataValidation>
        <x14:dataValidation type="list" allowBlank="1" showInputMessage="1" showErrorMessage="1">
          <x14:formula1>
            <xm:f>Cálculos!$F$7:$F$8</xm:f>
          </x14:formula1>
          <xm:sqref>I14:I18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44</v>
      </c>
      <c r="F6" s="33" t="s">
        <v>45</v>
      </c>
    </row>
    <row r="7" spans="2:6" x14ac:dyDescent="0.25">
      <c r="B7" s="2" t="s">
        <v>46</v>
      </c>
      <c r="D7" s="31">
        <v>0</v>
      </c>
      <c r="F7" s="34">
        <v>0.08</v>
      </c>
    </row>
    <row r="8" spans="2:6" x14ac:dyDescent="0.25">
      <c r="B8" s="2" t="s">
        <v>47</v>
      </c>
      <c r="D8" s="31">
        <v>0.05</v>
      </c>
      <c r="F8" s="35">
        <v>0</v>
      </c>
    </row>
    <row r="9" spans="2:6" x14ac:dyDescent="0.25">
      <c r="B9" s="2" t="s">
        <v>48</v>
      </c>
      <c r="D9" s="31">
        <v>0.19</v>
      </c>
    </row>
    <row r="10" spans="2:6" x14ac:dyDescent="0.25">
      <c r="D10"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cce25707d9c39ab7627d8cfb457edfc1">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7bedb9160d0db8c5c30f2168b1ce95dd"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metadata/properties"/>
    <ds:schemaRef ds:uri="http://purl.org/dc/dcmitype/"/>
    <ds:schemaRef ds:uri="http://schemas.microsoft.com/office/2006/documentManagement/types"/>
    <ds:schemaRef ds:uri="http://purl.org/dc/elements/1.1/"/>
    <ds:schemaRef ds:uri="033ad272-30b9-4ef5-8993-d599696aceaf"/>
    <ds:schemaRef ds:uri="http://purl.org/dc/terms/"/>
    <ds:schemaRef ds:uri="f4c7b093-5b35-4986-811a-7e126fc00b63"/>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14EF82A-3B46-4F4A-9256-45D2FF64FE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2024-07-10T20:42:23Z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