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52 MANTENIMIENTO UPS\ANEXOS PARA PUBLICAR\"/>
    </mc:Choice>
  </mc:AlternateContent>
  <bookViews>
    <workbookView xWindow="0" yWindow="0" windowWidth="24000" windowHeight="6630" tabRatio="876"/>
  </bookViews>
  <sheets>
    <sheet name="Bienes y Servicios" sheetId="7" r:id="rId1"/>
    <sheet name="Cálculos" sheetId="2" state="hidden" r:id="rId2"/>
    <sheet name="CONTROL CAMBIOS" sheetId="8" state="hidden" r:id="rId3"/>
  </sheets>
  <definedNames>
    <definedName name="_xlnm.Print_Area" localSheetId="0">'Bienes y Servicios'!$A$1:$O$67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2" i="7" l="1"/>
  <c r="O51"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15" i="7"/>
  <c r="J15" i="7"/>
  <c r="L15" i="7"/>
  <c r="M15" i="7" s="1"/>
  <c r="O49" i="7"/>
  <c r="O48" i="7"/>
  <c r="L14" i="7"/>
  <c r="M14" i="7" s="1"/>
  <c r="J14" i="7"/>
  <c r="H14" i="7"/>
  <c r="M21" i="7" l="1"/>
  <c r="M22" i="7"/>
  <c r="O22" i="7" s="1"/>
  <c r="K30" i="7"/>
  <c r="K21" i="7"/>
  <c r="K36" i="7"/>
  <c r="K19" i="7"/>
  <c r="M45" i="7"/>
  <c r="O45" i="7" s="1"/>
  <c r="N18" i="7"/>
  <c r="O18" i="7" s="1"/>
  <c r="K45" i="7"/>
  <c r="K37" i="7"/>
  <c r="K24" i="7"/>
  <c r="K27" i="7"/>
  <c r="K35" i="7"/>
  <c r="M37" i="7"/>
  <c r="O37" i="7" s="1"/>
  <c r="M34" i="7"/>
  <c r="O34" i="7" s="1"/>
  <c r="K31" i="7"/>
  <c r="N27" i="7"/>
  <c r="O27" i="7" s="1"/>
  <c r="N17" i="7"/>
  <c r="O17" i="7" s="1"/>
  <c r="K25" i="7"/>
  <c r="M29" i="7"/>
  <c r="O29" i="7" s="1"/>
  <c r="N26" i="7"/>
  <c r="O26" i="7" s="1"/>
  <c r="K20" i="7"/>
  <c r="N46" i="7"/>
  <c r="O46" i="7" s="1"/>
  <c r="N39" i="7"/>
  <c r="O39" i="7" s="1"/>
  <c r="K23" i="7"/>
  <c r="K43" i="7"/>
  <c r="K29" i="7"/>
  <c r="K26" i="7"/>
  <c r="M35" i="7"/>
  <c r="O35" i="7" s="1"/>
  <c r="N28" i="7"/>
  <c r="O28" i="7" s="1"/>
  <c r="K41" i="7"/>
  <c r="K38" i="7"/>
  <c r="K33" i="7"/>
  <c r="O21" i="7"/>
  <c r="K44" i="7"/>
  <c r="N40" i="7"/>
  <c r="O40" i="7" s="1"/>
  <c r="M23" i="7"/>
  <c r="O23" i="7" s="1"/>
  <c r="K18" i="7"/>
  <c r="K32" i="7"/>
  <c r="N25" i="7"/>
  <c r="O25" i="7" s="1"/>
  <c r="K40" i="7"/>
  <c r="K46" i="7"/>
  <c r="K28" i="7"/>
  <c r="K17" i="7"/>
  <c r="K15" i="7"/>
  <c r="K39" i="7"/>
  <c r="K34" i="7"/>
  <c r="K42" i="7"/>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36" i="7"/>
  <c r="O36" i="7" s="1"/>
  <c r="N24" i="7"/>
  <c r="O24" i="7" s="1"/>
  <c r="N15" i="7"/>
  <c r="O15" i="7" s="1"/>
  <c r="O47" i="7"/>
  <c r="O50" i="7" s="1"/>
  <c r="K14" i="7"/>
  <c r="O53" i="7"/>
  <c r="O54" i="7"/>
  <c r="O55" i="7" s="1"/>
  <c r="N14" i="7"/>
  <c r="O14" i="7" s="1"/>
  <c r="O56" i="7" l="1"/>
</calcChain>
</file>

<file path=xl/sharedStrings.xml><?xml version="1.0" encoding="utf-8"?>
<sst xmlns="http://schemas.openxmlformats.org/spreadsheetml/2006/main" count="162" uniqueCount="116">
  <si>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</si>
  <si>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</si>
  <si>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</si>
  <si>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</si>
  <si>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</si>
  <si>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</si>
  <si>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</si>
  <si>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</si>
  <si>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</si>
  <si>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</si>
  <si>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</si>
  <si>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</si>
  <si>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</si>
  <si>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</si>
  <si>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</si>
  <si>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</si>
  <si>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</si>
  <si>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</si>
  <si>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</si>
  <si>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</si>
  <si>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</si>
  <si>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</si>
  <si>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</si>
  <si>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</si>
  <si>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</si>
  <si>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</si>
  <si>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</si>
  <si>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</si>
  <si>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</si>
  <si>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</si>
  <si>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</si>
  <si>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</si>
  <si>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</si>
  <si>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</si>
  <si>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</si>
  <si>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</si>
  <si>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</si>
  <si>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</si>
  <si>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</si>
  <si>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</si>
  <si>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</si>
  <si>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</si>
  <si>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</si>
  <si>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</si>
  <si>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</si>
  <si>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</si>
  <si>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</si>
  <si>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</si>
  <si>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</si>
  <si>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</si>
  <si>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</si>
  <si>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</si>
  <si>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</si>
  <si>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</si>
  <si>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</si>
  <si>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</si>
  <si>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</si>
  <si>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</si>
  <si>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</si>
  <si>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</si>
  <si>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</si>
  <si>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</si>
  <si>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</si>
  <si>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</si>
  <si>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</si>
  <si>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</si>
  <si>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</si>
  <si>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</si>
  <si>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</si>
  <si>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</si>
  <si>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</si>
  <si>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</si>
  <si>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</si>
  <si>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</si>
  <si>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</si>
  <si>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</si>
  <si>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</si>
  <si>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</si>
  <si>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</si>
  <si>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</si>
  <si>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UNIDAD</t>
  </si>
  <si>
    <t>Servicio de mantenimiento preventivo del dispositivo UPS: Marca: LP Referencia: LP SERIES UPS Bateria: INPUT 3X400 78 A - OUTPUT 3X400 75 A SIN NOVEDADES Modelo: LP50-33 / SERIAL L5050 -1411-B813A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Chía.</t>
  </si>
  <si>
    <t>Servicio de mantenimiento preventivo del dispositivo UPS: Marca: POWEST Referencia: POWEST- EA992030KVA Bateria: 17 BATERIAS 12V/38 AH Modelo: UPO33-30 PF365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Facatativa  </t>
  </si>
  <si>
    <t>Servicio de mantenimiento preventivo del dispositivo UPS: Marca: CDP Referencia: UP033-30-10 KVA Bateria: 10 BATERIAS NPW36-12 / 12V,36W,10 Min Modelo: UPO22-10RT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Facatativa  </t>
  </si>
  <si>
    <t>Servicio de mantenimiento preventivo del dispositivo UPS: Marca: CDP Referencia: ISO MODULE-10 KVA Bateria: 10 BATERIAS NPW36-12 / 12V,36W,10 Min Modelo: UPO22-10RTPM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Facatativa  </t>
  </si>
  <si>
    <t>Servicio de mantenimiento preventivo del dispositivo UPS: Marca: CDP Referencia: ISO MODULE-10 KVA Bateria: 10 BATERIAS NPW36-12 / 12V,36W,10 Min Modelo: UPO22-10RT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Facatativa  </t>
  </si>
  <si>
    <t>Servicio de mantenimiento preventivo del dispositivo UPS: Marca: CDP Referencia: UP033-30 PF365 Bateria: 10 BATERIAS NPW36-12 / 12V,36W,10 Min Modelo:UP033-30 PF365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Facatativa</t>
  </si>
  <si>
    <t>Servicio de mantenimiento preventivo del dispositivo UPS: Marca: Schneider electric Galaxy vs Referencia: UPS Galaxy VS 100kW 480V Bateria: N/A Modelo:GVSUPS100KD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Girardot  </t>
  </si>
  <si>
    <t>Servicio de mantenimiento preventivo del dispositivo UPS: Marca: Schneider electric MGE Galaxy vs Referencia: Galaxy 3500/ Suv Power Bateria: N/A Modelo:0G-SUVTPM30KF-P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Girardot</t>
  </si>
  <si>
    <t>Servicio de mantenimiento preventivo del dispositivo UPS: Marca: Schneider electric MGE Galaxy vs Referencia: Galaxy 3500/ Suv Power Bateria: N/A Modelo:0G-SUVTPM30KF-P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Girardot  </t>
  </si>
  <si>
    <t>Servicio de mantenimiento preventivo del dispositivo UPS: Marca: TRIPP-LITE Referencia: UPS SmartOnline Trifásico de Doble Conversión 120V / 208V 20kVA 16kW Bateria: 20KVa Trifasico Modelo:SU20K3/3XR5 Trifasico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Girardot  </t>
  </si>
  <si>
    <t>Servicio de mantenimiento preventivo del dispositivo UPS: Marca: Titan Referencia: UPS Online 6KVA Powest Titan Bateria: 20 BATERIAS 12V / 7,2 AH Modelo:TITAN 6K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Girardot  </t>
  </si>
  <si>
    <t>Servicio de mantenimiento preventivo del dispositivo UPS: Marca: Titan Referencia: 6KVa Bifasico Bateria: 20 BATERIAS 12V / 7,2 AH Modelo:TITAN 6K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Girardot  </t>
  </si>
  <si>
    <t>Servicio de mantenimiento preventivo del dispositivo UPS: Marca: CDP Referencia: UP033-30 PF365 Bateria: 17 BATERIAS 12V/38 AH-Modulo de Baterias CDP UP033 30BC17-38 Modelo:UP033-30 PF365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UBATE  </t>
  </si>
  <si>
    <t>Servicio de mantenimiento preventivo del dispositivo UPS: Marca: PEI Referencia: PEI U206 Bateria: 17 BATERIAS 12V/38 AH Modelo:PEI U206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UBATE  </t>
  </si>
  <si>
    <t>Servicio de mantenimiento preventivo del dispositivo UPS: Marca: CDP Referencia: UP033-30 PF365 Bateria:17 BATERIAS 12V/38 AH-Modulo de Baterias CDP UP033 30BC17-38 Modelo:UP033-30 PF365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UBATE  </t>
  </si>
  <si>
    <t>Servicio de mantenimiento preventivo del dispositivo UPS: Marca: PEI Referencia: PEI U210 Bateria:17 BATERIAS 12V/38 AH Modelo: PEI U210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UBATE</t>
  </si>
  <si>
    <t>Servicio de mantenimiento preventivo del dispositivo UPS: Marca: CDP Referencia:  Bateria:CDP SS38 12V / 38 AH Modelo: UPO33-30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</si>
  <si>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Bateria:NPW36-12 / 12V,36W/10 Min Modelo: UPO22-15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t>
  </si>
  <si>
    <t>Servicio de mantenimiento preventivo del dispositivo UPS: Marca: CDP Referencia:  Bateria:NPW36-12 / 12V,36W/10 Min Modelo: UPO22-10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</si>
  <si>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POWEST Referencia:  Bateria: 40 baterias 12V 9AH fuli battery Modelo: POWEST EA9915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</si>
  <si>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6 KVA Bateria: NPW36-12 / 12V,36W/10 Min Modelo: UPO22-6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</si>
  <si>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POWEST TITAN Referencia: 10 KVA Bateria: 20 BATERIAS 12V / 40 AH Modelo:TITAN 10KVA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</si>
  <si>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6 KVA Bateria: NPW36-12 / 12V,36W/10 Min Modelo:UPO22-6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</si>
  <si>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Bateria: NPW36-12 / 12V,36W/10 Min Modelo:UPO22-6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</si>
  <si>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Bateria: 17 BATERIAS- Modelo:UPO22-6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</si>
  <si>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TRIPP LITTE Referencia: 30 KVA Bateria: CSB 12V/10AH, 580W/PCS/9.6V/5MIN Modelo: SUT30K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</si>
  <si>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40 KVA Bateria: 17 BATERIAS 12V 40AH Modelo: UPO33-40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t>
  </si>
  <si>
    <t>Servicio de mantenimiento preventivo del dispositivo UPS: Marca: CDP Referencia: 30 KVA Bateria: CDP SS38 12V / 38 AH Modelo: UPO33-30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</si>
  <si>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10 KVA Bateria: 20 BATERIAS 12 V/ 9AH- NPW36-12 / 12V,36W/10 Min Modelo: UPO22-10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</si>
  <si>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POWEST Referencia: 30 KVA Bateria: 20 BATERIAS 12 V/ 9AH Modelo: UPO22-10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</si>
  <si>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preventivo del dispositivo UPS: Marca: CDP Referencia: 10 KVA Bateria:20 BATERIAS 12 V/ 9AH- NPW36-12 / 12V,36W/10 Min Modelo: UPO22-10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FUSAGASUGA  </t>
  </si>
  <si>
    <t>Servicio de mantenimiento correctivo el dispositivo UPS: Marca: TRIPP-LITE Referencia: 6FM40 12V / 40 AH Bateria:10 BATERIAS 12 V/ 9AH Modelo: SU20K3/3 MANTENIMIENTO A REALIZAR: Prediagnostico y verificacion del Sistemas de alimentación ininterrumpida, incluye: -Mantenimiento Preventivo- se espera que el Dispositivo UPS cuente como minimo con: verificacion e Inspección del área de trabajo del equipo. -Inspeccion electro estático: Fusibles, diodos, SCR´S y transistores, cargador de baterías, capacitores, inductancias y resistores. verificacion e Inspección del sistema de refrigeracion. -Retiro de cubiertas, realizar limpieza interna y externa revision de componentes en general y ajuste de conexiones. Medicion banco de baterías y verificacion de fallas. -Realizar prueba de soporte al vacío y de cargador. actualización del buffer de alarmas con software de la marca vaciado de buffer de alarmas del equipo -Realizar la secuencia de fases a la entrada. -Instalacion de cubiertas -Normalizacion del equipo y toma de parámetros. Localización de la falla que presenta el equipo Unidad Regional : BOGOTA  </t>
  </si>
  <si>
    <t>Bolsa para la compra de repuestos y servicios de mantenimiento correctivo de los Dispostivos UPS por un valor de $135.000.000 IVA Incluido</t>
  </si>
  <si>
    <t>GLOBAL</t>
  </si>
  <si>
    <r>
      <t xml:space="preserve">NOTA 1: </t>
    </r>
    <r>
      <rPr>
        <sz val="10"/>
        <rFont val="Arial"/>
        <family val="2"/>
      </rPr>
      <t>Señor cotizante diligencie los campos sombreados en color GRIS en el formato.</t>
    </r>
    <r>
      <rPr>
        <b/>
        <sz val="10"/>
        <rFont val="Arial"/>
        <family val="2"/>
      </rPr>
      <t xml:space="preserve">
NOTA 2: </t>
    </r>
    <r>
      <rPr>
        <sz val="10"/>
        <rFont val="Arial"/>
        <family val="2"/>
      </rPr>
      <t xml:space="preserve">Señor cotizante tenga en cuenta que es su obligación conocer y aplicar el tipo de tributo de acuerdo con el bien y/o servicio a ofertar.
</t>
    </r>
    <r>
      <rPr>
        <b/>
        <sz val="10"/>
        <rFont val="Arial"/>
        <family val="2"/>
      </rPr>
      <t xml:space="preserve">NOTA 3: </t>
    </r>
    <r>
      <rPr>
        <sz val="10"/>
        <rFont val="Arial"/>
        <family val="2"/>
      </rPr>
      <t xml:space="preserve">Señor cotizante recuerde que este formato se encuentra formulado y no admite valores con decimales en los precios unitarios.
</t>
    </r>
    <r>
      <rPr>
        <b/>
        <sz val="10"/>
        <rFont val="Arial"/>
        <family val="2"/>
      </rPr>
      <t xml:space="preserve">NOTA 4: </t>
    </r>
    <r>
      <rPr>
        <sz val="10"/>
        <rFont val="Arial"/>
        <family val="2"/>
      </rPr>
      <t>Tenga en cuenta el “</t>
    </r>
    <r>
      <rPr>
        <i/>
        <sz val="10"/>
        <rFont val="Arial"/>
        <family val="2"/>
      </rPr>
      <t>Art. 477</t>
    </r>
    <r>
      <rPr>
        <sz val="10"/>
        <rFont val="Arial"/>
        <family val="2"/>
      </rPr>
      <t>” del estatuto tributario, donde se presenta la aclaración de bienes exentos.</t>
    </r>
    <r>
      <rPr>
        <b/>
        <sz val="10"/>
        <rFont val="Arial"/>
        <family val="2"/>
      </rPr>
      <t xml:space="preserve"> 
NOTA 5: </t>
    </r>
    <r>
      <rPr>
        <sz val="10"/>
        <rFont val="Arial"/>
        <family val="2"/>
      </rPr>
      <t>Tenga en cuenta el “</t>
    </r>
    <r>
      <rPr>
        <i/>
        <sz val="10"/>
        <rFont val="Arial"/>
        <family val="2"/>
      </rPr>
      <t>Art. 476</t>
    </r>
    <r>
      <rPr>
        <sz val="10"/>
        <rFont val="Arial"/>
        <family val="2"/>
      </rPr>
      <t>” del estatuto tributario,  donde se presenta la aclaración de servicios excluidos.</t>
    </r>
    <r>
      <rPr>
        <b/>
        <sz val="10"/>
        <rFont val="Arial"/>
        <family val="2"/>
      </rPr>
      <t xml:space="preserve">                                                                  
NOTA 6: </t>
    </r>
    <r>
      <rPr>
        <sz val="10"/>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0"/>
        <rFont val="Arial"/>
        <family val="2"/>
      </rPr>
      <t xml:space="preserve">                                                                                                                                                                                                                                                                                                                                                                                                                                                                                 
NOTA 7: </t>
    </r>
    <r>
      <rPr>
        <sz val="10"/>
        <rFont val="Arial"/>
        <family val="2"/>
      </rPr>
      <t>La validez de la cotización no podrá ser Inferior a 30 días.</t>
    </r>
    <r>
      <rPr>
        <b/>
        <sz val="10"/>
        <rFont val="Arial"/>
        <family val="2"/>
      </rPr>
      <t xml:space="preserve">
NOTA 8: </t>
    </r>
    <r>
      <rPr>
        <sz val="10"/>
        <rFont val="Arial"/>
        <family val="2"/>
      </rPr>
      <t>Recuerde que la forma de pago está sujeta a las condiciones establecidas por la Universidad de Cundinamarca para el presente proceso.</t>
    </r>
    <r>
      <rPr>
        <b/>
        <sz val="10"/>
        <rFont val="Arial"/>
        <family val="2"/>
      </rPr>
      <t xml:space="preserve">
NOTA 9: </t>
    </r>
    <r>
      <rPr>
        <sz val="10"/>
        <rFont val="Arial"/>
        <family val="2"/>
      </rPr>
      <t xml:space="preserve">Verifique el término de ejecución establecido en los términos de la solicitud de cotización y/o sus anexos.
</t>
    </r>
    <r>
      <rPr>
        <b/>
        <sz val="10"/>
        <rFont val="Arial"/>
        <family val="2"/>
      </rPr>
      <t xml:space="preserve">NOTA 10: </t>
    </r>
    <r>
      <rPr>
        <sz val="10"/>
        <rFont val="Arial"/>
        <family val="2"/>
      </rPr>
      <t xml:space="preserve">Señor cotizante recuerde revisar la </t>
    </r>
    <r>
      <rPr>
        <b/>
        <sz val="10"/>
        <rFont val="Arial"/>
        <family val="2"/>
      </rPr>
      <t>Solicitud de cotización - Adquisición de bienes, servicios u obras Contratación Directa o Términos de Referencia de la Invitación Pública / Privada</t>
    </r>
    <r>
      <rPr>
        <sz val="10"/>
        <rFont val="Arial"/>
        <family val="2"/>
      </rPr>
      <t xml:space="preserve"> y anexos en su totalidad y tener en cuenta todas las condiciones establecidas para la presentación de la oferta.
</t>
    </r>
    <r>
      <rPr>
        <b/>
        <sz val="10"/>
        <rFont val="Arial"/>
        <family val="2"/>
      </rPr>
      <t xml:space="preserve">NOTA 11: </t>
    </r>
    <r>
      <rPr>
        <sz val="10"/>
        <rFont val="Arial"/>
        <family val="2"/>
      </rPr>
      <t xml:space="preserve">En el caso consorcios y de las uniones temporales el formato </t>
    </r>
    <r>
      <rPr>
        <b/>
        <sz val="10"/>
        <rFont val="Arial"/>
        <family val="2"/>
      </rPr>
      <t xml:space="preserve">ABSr125 </t>
    </r>
    <r>
      <rPr>
        <sz val="10"/>
        <rFont val="Arial"/>
        <family val="2"/>
      </rPr>
      <t xml:space="preserve">deberá ser diligenciado por el Representante Legal del consorcio o unión temporal.
</t>
    </r>
    <r>
      <rPr>
        <b/>
        <sz val="10"/>
        <rFont val="Arial"/>
        <family val="2"/>
      </rPr>
      <t xml:space="preserve">NOTA 12: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</si>
</sst>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theme="1"/>
      <name val="Calibri"/>
      <family val="2"/>
      <scheme val="minor"/>
    </font>
    <font>
      <sz val="10"/>
      <color rgb="FF000000"/>
      <name val="Arial"/>
      <family val="2"/>
    </font>
    <font>
      <sz val="10"/>
      <color theme="6"/>
      <name val="Calibri"/>
      <family val="2"/>
      <scheme val="minor"/>
    </font>
    <font>
      <b/>
      <sz val="10"/>
      <name val="Arial"/>
      <family val="2"/>
    </font>
    <font>
      <i/>
      <sz val="1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7" fillId="2" borderId="0" xfId="0" applyFont="1" applyFill="1" applyAlignment="1" applyProtection="1">
      <alignment vertical="center" wrapText="1"/>
      <protection hidden="1"/>
    </xf>
    <xf numFmtId="0" fontId="7" fillId="2" borderId="0" xfId="0" applyFont="1" applyFill="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27" fillId="2" borderId="0" xfId="0" applyFont="1" applyFill="1" applyAlignment="1">
      <alignment vertical="center" wrapText="1"/>
    </xf>
    <xf numFmtId="0" fontId="27"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9" fillId="2" borderId="0" xfId="0" applyFont="1" applyFill="1" applyAlignment="1">
      <alignment horizontal="center" vertical="center" wrapText="1"/>
    </xf>
    <xf numFmtId="0" fontId="29" fillId="3" borderId="1" xfId="0" applyFont="1" applyFill="1" applyBorder="1" applyAlignment="1">
      <alignment horizontal="center" vertical="center" wrapText="1"/>
    </xf>
    <xf numFmtId="0" fontId="30"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1" fillId="2" borderId="0" xfId="0" applyFont="1" applyFill="1" applyAlignment="1">
      <alignment horizontal="center" vertical="center" wrapText="1"/>
    </xf>
    <xf numFmtId="0" fontId="31"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3" fillId="2" borderId="0" xfId="0" applyFont="1" applyFill="1" applyProtection="1">
      <protection hidden="1"/>
    </xf>
    <xf numFmtId="0" fontId="35" fillId="0" borderId="0" xfId="0" applyFont="1" applyAlignment="1" applyProtection="1">
      <alignment vertical="center" wrapText="1"/>
      <protection hidden="1"/>
    </xf>
    <xf numFmtId="0" fontId="3" fillId="2" borderId="0" xfId="0" applyFont="1" applyFill="1" applyAlignment="1" applyProtection="1">
      <alignment vertical="justify"/>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center" vertical="center"/>
      <protection hidden="1"/>
    </xf>
    <xf numFmtId="0" fontId="35" fillId="2" borderId="0" xfId="0" applyFont="1" applyFill="1" applyAlignment="1" applyProtection="1">
      <alignment vertical="center" wrapText="1"/>
      <protection hidden="1"/>
    </xf>
    <xf numFmtId="0" fontId="33" fillId="2" borderId="0" xfId="0" applyFont="1" applyFill="1" applyAlignment="1" applyProtection="1">
      <alignment vertical="center"/>
      <protection hidden="1"/>
    </xf>
    <xf numFmtId="0" fontId="34" fillId="0" borderId="40"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1" xfId="0" applyFont="1" applyBorder="1" applyAlignment="1">
      <alignment horizontal="justify" vertical="center" wrapText="1"/>
    </xf>
    <xf numFmtId="0" fontId="34" fillId="0" borderId="41" xfId="0" applyFont="1" applyBorder="1" applyAlignment="1">
      <alignment horizontal="center" vertical="center" wrapText="1"/>
    </xf>
    <xf numFmtId="0" fontId="34" fillId="0" borderId="43" xfId="0" applyFont="1" applyBorder="1" applyAlignment="1">
      <alignment horizontal="center" vertical="center" wrapText="1"/>
    </xf>
    <xf numFmtId="43" fontId="3" fillId="0" borderId="0" xfId="3" applyFont="1" applyBorder="1" applyAlignment="1" applyProtection="1">
      <alignment vertical="center"/>
      <protection hidden="1"/>
    </xf>
    <xf numFmtId="43" fontId="3" fillId="0" borderId="0" xfId="3" applyFont="1" applyBorder="1" applyAlignment="1" applyProtection="1">
      <alignment vertical="center" wrapText="1"/>
      <protection hidden="1"/>
    </xf>
    <xf numFmtId="43" fontId="3" fillId="0" borderId="0" xfId="4" applyFont="1" applyBorder="1" applyProtection="1">
      <protection hidden="1"/>
    </xf>
    <xf numFmtId="0" fontId="34" fillId="0" borderId="40" xfId="0" applyFont="1" applyBorder="1" applyAlignment="1">
      <alignment horizontal="justify" vertical="center"/>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6" fillId="2" borderId="20" xfId="0" applyFont="1" applyFill="1" applyBorder="1" applyAlignment="1" applyProtection="1">
      <alignment horizontal="left" vertical="center" wrapText="1"/>
      <protection hidden="1"/>
    </xf>
    <xf numFmtId="0" fontId="36" fillId="2" borderId="5" xfId="0" applyFont="1" applyFill="1" applyBorder="1" applyAlignment="1" applyProtection="1">
      <alignment horizontal="left" vertical="center" wrapText="1"/>
      <protection hidden="1"/>
    </xf>
    <xf numFmtId="0" fontId="36" fillId="2" borderId="21" xfId="0" applyFont="1" applyFill="1" applyBorder="1" applyAlignment="1" applyProtection="1">
      <alignment horizontal="left" vertical="center" wrapText="1"/>
      <protection hidden="1"/>
    </xf>
    <xf numFmtId="0" fontId="36" fillId="2" borderId="22" xfId="0" applyFont="1" applyFill="1" applyBorder="1" applyAlignment="1" applyProtection="1">
      <alignment horizontal="left" vertical="center" wrapText="1"/>
      <protection hidden="1"/>
    </xf>
    <xf numFmtId="0" fontId="36" fillId="2" borderId="0" xfId="0" applyFont="1" applyFill="1" applyAlignment="1" applyProtection="1">
      <alignment horizontal="left" vertical="center" wrapText="1"/>
      <protection hidden="1"/>
    </xf>
    <xf numFmtId="0" fontId="36" fillId="2" borderId="23" xfId="0" applyFont="1" applyFill="1" applyBorder="1" applyAlignment="1" applyProtection="1">
      <alignment horizontal="left" vertical="center" wrapText="1"/>
      <protection hidden="1"/>
    </xf>
    <xf numFmtId="0" fontId="36" fillId="2" borderId="24" xfId="0" applyFont="1" applyFill="1" applyBorder="1" applyAlignment="1" applyProtection="1">
      <alignment horizontal="left" vertical="center" wrapText="1"/>
      <protection hidden="1"/>
    </xf>
    <xf numFmtId="0" fontId="36" fillId="2" borderId="6" xfId="0" applyFont="1" applyFill="1" applyBorder="1" applyAlignment="1" applyProtection="1">
      <alignment horizontal="left" vertical="center" wrapText="1"/>
      <protection hidden="1"/>
    </xf>
    <xf numFmtId="0" fontId="36" fillId="2" borderId="25" xfId="0" applyFont="1" applyFill="1" applyBorder="1" applyAlignment="1" applyProtection="1">
      <alignment horizontal="left" vertical="center" wrapText="1"/>
      <protection hidden="1"/>
    </xf>
    <xf numFmtId="0" fontId="3" fillId="35" borderId="2" xfId="0" applyFont="1" applyFill="1" applyBorder="1" applyAlignment="1" applyProtection="1">
      <alignment horizontal="center" vertical="center"/>
      <protection locked="0"/>
    </xf>
    <xf numFmtId="0" fontId="3" fillId="35" borderId="3" xfId="0" applyFont="1" applyFill="1" applyBorder="1" applyAlignment="1" applyProtection="1">
      <alignment horizontal="center" vertical="center"/>
      <protection locked="0"/>
    </xf>
    <xf numFmtId="0" fontId="3" fillId="35" borderId="4" xfId="0" applyFont="1" applyFill="1" applyBorder="1" applyAlignment="1" applyProtection="1">
      <alignment horizontal="center" vertical="center"/>
      <protection locked="0"/>
    </xf>
    <xf numFmtId="0" fontId="3" fillId="36" borderId="6" xfId="0" applyFont="1" applyFill="1" applyBorder="1" applyAlignment="1" applyProtection="1">
      <alignment horizontal="center" vertical="center"/>
      <protection locked="0"/>
    </xf>
    <xf numFmtId="0" fontId="35" fillId="35" borderId="30" xfId="0" applyFont="1" applyFill="1" applyBorder="1" applyAlignment="1" applyProtection="1">
      <alignment horizontal="center" vertical="center"/>
      <protection locked="0"/>
    </xf>
    <xf numFmtId="0" fontId="35" fillId="35" borderId="27" xfId="0" applyFont="1" applyFill="1" applyBorder="1" applyAlignment="1" applyProtection="1">
      <alignment horizontal="center" vertical="center"/>
      <protection locked="0"/>
    </xf>
    <xf numFmtId="0" fontId="35" fillId="35" borderId="36" xfId="0" applyFont="1" applyFill="1" applyBorder="1" applyAlignment="1" applyProtection="1">
      <alignment horizontal="center" vertical="center"/>
      <protection locked="0"/>
    </xf>
    <xf numFmtId="0" fontId="35" fillId="35" borderId="19" xfId="0" applyFont="1" applyFill="1" applyBorder="1" applyAlignment="1" applyProtection="1">
      <alignment horizontal="center" vertical="center"/>
      <protection locked="0"/>
    </xf>
    <xf numFmtId="0" fontId="35" fillId="35" borderId="18" xfId="0" applyFont="1" applyFill="1" applyBorder="1" applyAlignment="1" applyProtection="1">
      <alignment horizontal="center" vertical="center"/>
      <protection locked="0"/>
    </xf>
    <xf numFmtId="0" fontId="35"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3" fillId="35" borderId="2" xfId="0" applyNumberFormat="1" applyFont="1" applyFill="1" applyBorder="1" applyAlignment="1" applyProtection="1">
      <alignment horizontal="center" vertical="center"/>
      <protection locked="0"/>
    </xf>
    <xf numFmtId="3" fontId="3" fillId="35" borderId="4" xfId="0" applyNumberFormat="1" applyFont="1" applyFill="1" applyBorder="1" applyAlignment="1" applyProtection="1">
      <alignment horizontal="center" vertical="center"/>
      <protection locked="0"/>
    </xf>
    <xf numFmtId="165" fontId="9" fillId="35" borderId="2" xfId="0" applyNumberFormat="1" applyFont="1" applyFill="1" applyBorder="1" applyAlignment="1" applyProtection="1">
      <alignment horizontal="center" vertical="center" wrapText="1"/>
      <protection locked="0"/>
    </xf>
    <xf numFmtId="165" fontId="9" fillId="35" borderId="4"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6" fillId="2" borderId="5" xfId="0" applyFont="1" applyFill="1" applyBorder="1" applyAlignment="1" applyProtection="1">
      <alignment horizontal="center"/>
      <protection hidden="1"/>
    </xf>
    <xf numFmtId="0" fontId="29"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0"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27" fillId="2" borderId="0" xfId="0" applyFont="1" applyFill="1" applyAlignment="1">
      <alignment horizontal="righ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26"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tabSelected="1" view="pageBreakPreview" topLeftCell="A13" zoomScale="70" zoomScaleNormal="70" zoomScaleSheetLayoutView="70" zoomScalePageLayoutView="55" workbookViewId="0">
      <selection activeCell="C14" sqref="C14"/>
    </sheetView>
  </sheetViews>
  <sheetFormatPr baseColWidth="10" defaultColWidth="11.42578125" defaultRowHeight="12.75" x14ac:dyDescent="0.2"/>
  <cols>
    <col min="1" max="1" width="10.42578125" style="3" customWidth="1"/>
    <col min="2" max="2" width="93.28515625" style="3" customWidth="1"/>
    <col min="3" max="3" width="23" style="3" customWidth="1"/>
    <col min="4" max="4" width="13.5703125" style="3" bestFit="1" customWidth="1"/>
    <col min="5" max="5" width="14" style="3" bestFit="1" customWidth="1"/>
    <col min="6" max="6" width="13.5703125" style="3" customWidth="1"/>
    <col min="7" max="7" width="17.7109375" style="3" customWidth="1"/>
    <col min="8" max="8" width="15" style="3" customWidth="1"/>
    <col min="9" max="9" width="17.7109375" style="3" customWidth="1"/>
    <col min="10" max="10" width="15" style="3" customWidth="1"/>
    <col min="11" max="11" width="17.85546875" style="47" customWidth="1"/>
    <col min="12" max="13" width="16.7109375" style="47" customWidth="1"/>
    <col min="14" max="14" width="14.7109375" style="47" customWidth="1"/>
    <col min="15" max="15" width="20.28515625" style="47" customWidth="1"/>
    <col min="16" max="16384" width="11.42578125" style="47"/>
  </cols>
  <sheetData>
    <row r="1" spans="1:15" x14ac:dyDescent="0.2">
      <c r="F1" s="46"/>
    </row>
    <row r="2" spans="1:15" ht="15.75" customHeight="1" x14ac:dyDescent="0.2">
      <c r="A2" s="102"/>
      <c r="B2" s="103" t="s">
        <v>0</v>
      </c>
      <c r="C2" s="103"/>
      <c r="D2" s="103"/>
      <c r="E2" s="103"/>
      <c r="F2" s="103"/>
      <c r="G2" s="103"/>
      <c r="H2" s="103"/>
      <c r="I2" s="103"/>
      <c r="J2" s="103"/>
      <c r="K2" s="103"/>
      <c r="L2" s="103"/>
      <c r="M2" s="103"/>
      <c r="N2" s="104" t="s">
        <v>79</v>
      </c>
      <c r="O2" s="104"/>
    </row>
    <row r="3" spans="1:15" ht="15.75" customHeight="1" x14ac:dyDescent="0.2">
      <c r="A3" s="102"/>
      <c r="B3" s="103" t="s">
        <v>2</v>
      </c>
      <c r="C3" s="103"/>
      <c r="D3" s="103"/>
      <c r="E3" s="103"/>
      <c r="F3" s="103"/>
      <c r="G3" s="103"/>
      <c r="H3" s="103"/>
      <c r="I3" s="103"/>
      <c r="J3" s="103"/>
      <c r="K3" s="103"/>
      <c r="L3" s="103"/>
      <c r="M3" s="103"/>
      <c r="N3" s="104" t="s">
        <v>77</v>
      </c>
      <c r="O3" s="104"/>
    </row>
    <row r="4" spans="1:15" ht="16.5" customHeight="1" x14ac:dyDescent="0.2">
      <c r="A4" s="102"/>
      <c r="B4" s="103" t="s">
        <v>3</v>
      </c>
      <c r="C4" s="103"/>
      <c r="D4" s="103"/>
      <c r="E4" s="103"/>
      <c r="F4" s="103"/>
      <c r="G4" s="103"/>
      <c r="H4" s="103"/>
      <c r="I4" s="103"/>
      <c r="J4" s="103"/>
      <c r="K4" s="103"/>
      <c r="L4" s="103"/>
      <c r="M4" s="103"/>
      <c r="N4" s="104" t="s">
        <v>78</v>
      </c>
      <c r="O4" s="104"/>
    </row>
    <row r="5" spans="1:15" ht="15" customHeight="1" x14ac:dyDescent="0.2">
      <c r="A5" s="102"/>
      <c r="B5" s="103"/>
      <c r="C5" s="103"/>
      <c r="D5" s="103"/>
      <c r="E5" s="103"/>
      <c r="F5" s="103"/>
      <c r="G5" s="103"/>
      <c r="H5" s="103"/>
      <c r="I5" s="103"/>
      <c r="J5" s="103"/>
      <c r="K5" s="103"/>
      <c r="L5" s="103"/>
      <c r="M5" s="103"/>
      <c r="N5" s="104" t="s">
        <v>4</v>
      </c>
      <c r="O5" s="104"/>
    </row>
    <row r="7" spans="1:15" x14ac:dyDescent="0.2">
      <c r="A7" s="3" t="s">
        <v>5</v>
      </c>
    </row>
    <row r="8" spans="1:15" ht="9.9499999999999993" customHeight="1" x14ac:dyDescent="0.2">
      <c r="A8" s="4"/>
    </row>
    <row r="9" spans="1:15" ht="30" customHeight="1" x14ac:dyDescent="0.2">
      <c r="A9" s="88" t="s">
        <v>6</v>
      </c>
      <c r="B9" s="89"/>
      <c r="D9" s="94" t="s">
        <v>7</v>
      </c>
      <c r="E9" s="95"/>
      <c r="F9" s="84"/>
      <c r="G9" s="85"/>
      <c r="H9" s="85"/>
      <c r="I9" s="86"/>
      <c r="K9" s="94" t="s">
        <v>8</v>
      </c>
      <c r="L9" s="95"/>
      <c r="M9" s="100"/>
      <c r="N9" s="101"/>
    </row>
    <row r="10" spans="1:15" ht="8.25" customHeight="1" x14ac:dyDescent="0.2">
      <c r="A10" s="90"/>
      <c r="B10" s="91"/>
      <c r="C10" s="5"/>
      <c r="E10" s="6"/>
      <c r="F10" s="6"/>
      <c r="M10" s="6"/>
      <c r="N10" s="3"/>
    </row>
    <row r="11" spans="1:15" ht="30" customHeight="1" x14ac:dyDescent="0.2">
      <c r="A11" s="92"/>
      <c r="B11" s="93"/>
      <c r="D11" s="94" t="s">
        <v>9</v>
      </c>
      <c r="E11" s="95"/>
      <c r="F11" s="84"/>
      <c r="G11" s="85"/>
      <c r="H11" s="85"/>
      <c r="I11" s="86"/>
      <c r="K11" s="94" t="s">
        <v>10</v>
      </c>
      <c r="L11" s="95"/>
      <c r="M11" s="98"/>
      <c r="N11" s="99"/>
      <c r="O11" s="48"/>
    </row>
    <row r="12" spans="1:15" ht="9.9499999999999993" customHeight="1" thickBot="1" x14ac:dyDescent="0.25">
      <c r="A12" s="12"/>
      <c r="B12" s="49"/>
      <c r="C12" s="50"/>
      <c r="D12" s="12"/>
      <c r="E12" s="49"/>
      <c r="F12" s="49"/>
      <c r="G12" s="49"/>
      <c r="H12" s="12"/>
      <c r="I12" s="13"/>
      <c r="J12" s="51"/>
      <c r="K12" s="51"/>
      <c r="L12" s="51"/>
      <c r="N12" s="52"/>
      <c r="O12" s="52"/>
    </row>
    <row r="13" spans="1:15" s="53" customFormat="1" ht="111.75" customHeight="1" thickBot="1" x14ac:dyDescent="0.3">
      <c r="A13" s="14" t="s">
        <v>11</v>
      </c>
      <c r="B13" s="15" t="s">
        <v>12</v>
      </c>
      <c r="C13" s="15" t="s">
        <v>13</v>
      </c>
      <c r="D13" s="15" t="s">
        <v>14</v>
      </c>
      <c r="E13" s="15" t="s">
        <v>15</v>
      </c>
      <c r="F13" s="16" t="s">
        <v>16</v>
      </c>
      <c r="G13" s="16" t="s">
        <v>17</v>
      </c>
      <c r="H13" s="16" t="s">
        <v>18</v>
      </c>
      <c r="I13" s="16" t="s">
        <v>19</v>
      </c>
      <c r="J13" s="16" t="s">
        <v>20</v>
      </c>
      <c r="K13" s="16" t="s">
        <v>21</v>
      </c>
      <c r="L13" s="16" t="s">
        <v>22</v>
      </c>
      <c r="M13" s="16" t="s">
        <v>23</v>
      </c>
      <c r="N13" s="16" t="s">
        <v>24</v>
      </c>
      <c r="O13" s="17" t="s">
        <v>25</v>
      </c>
    </row>
    <row r="14" spans="1:15" s="53" customFormat="1" ht="216" customHeight="1" thickBot="1" x14ac:dyDescent="0.3">
      <c r="A14" s="18">
        <v>1</v>
      </c>
      <c r="B14" s="62" t="s">
        <v>81</v>
      </c>
      <c r="C14" s="9"/>
      <c r="D14" s="54">
        <v>1</v>
      </c>
      <c r="E14" s="55" t="s">
        <v>80</v>
      </c>
      <c r="F14" s="10"/>
      <c r="G14" s="8"/>
      <c r="H14" s="1">
        <f>+ROUND(F14*G14,0)</f>
        <v>0</v>
      </c>
      <c r="I14" s="8"/>
      <c r="J14" s="1">
        <f t="shared" ref="J14" si="0">ROUND(F14*I14,0)</f>
        <v>0</v>
      </c>
      <c r="K14" s="1">
        <f t="shared" ref="K14" si="1">ROUND(F14+H14+J14,0)</f>
        <v>0</v>
      </c>
      <c r="L14" s="1">
        <f t="shared" ref="L14" si="2">ROUND(F14*D14,0)</f>
        <v>0</v>
      </c>
      <c r="M14" s="1">
        <f t="shared" ref="M14" si="3">ROUND(L14*G14,0)</f>
        <v>0</v>
      </c>
      <c r="N14" s="1">
        <f t="shared" ref="N14" si="4">ROUND(L14*I14,0)</f>
        <v>0</v>
      </c>
      <c r="O14" s="19">
        <f t="shared" ref="O14" si="5">ROUND(L14+N14+M14,0)</f>
        <v>0</v>
      </c>
    </row>
    <row r="15" spans="1:15" s="53" customFormat="1" ht="171" customHeight="1" thickBot="1" x14ac:dyDescent="0.3">
      <c r="A15" s="18">
        <v>2</v>
      </c>
      <c r="B15" s="56" t="s">
        <v>82</v>
      </c>
      <c r="C15" s="9"/>
      <c r="D15" s="57">
        <v>1</v>
      </c>
      <c r="E15" s="58" t="s">
        <v>80</v>
      </c>
      <c r="F15" s="10"/>
      <c r="G15" s="8"/>
      <c r="H15" s="1">
        <f t="shared" ref="H15" si="6">+ROUND(F15*G15,0)</f>
        <v>0</v>
      </c>
      <c r="I15" s="8"/>
      <c r="J15" s="1">
        <f t="shared" ref="J15" si="7">ROUND(F15*I15,0)</f>
        <v>0</v>
      </c>
      <c r="K15" s="1">
        <f t="shared" ref="K15" si="8">ROUND(F15+H15+J15,0)</f>
        <v>0</v>
      </c>
      <c r="L15" s="1">
        <f t="shared" ref="L15" si="9">ROUND(F15*D15,0)</f>
        <v>0</v>
      </c>
      <c r="M15" s="1">
        <f t="shared" ref="M15" si="10">ROUND(L15*G15,0)</f>
        <v>0</v>
      </c>
      <c r="N15" s="1">
        <f t="shared" ref="N15" si="11">ROUND(L15*I15,0)</f>
        <v>0</v>
      </c>
      <c r="O15" s="19">
        <f t="shared" ref="O15" si="12">ROUND(L15+N15+M15,0)</f>
        <v>0</v>
      </c>
    </row>
    <row r="16" spans="1:15" s="53" customFormat="1" ht="182.25" customHeight="1" thickBot="1" x14ac:dyDescent="0.3">
      <c r="A16" s="18">
        <v>3</v>
      </c>
      <c r="B16" s="56" t="s">
        <v>83</v>
      </c>
      <c r="C16" s="9"/>
      <c r="D16" s="57">
        <v>1</v>
      </c>
      <c r="E16" s="58" t="s">
        <v>80</v>
      </c>
      <c r="F16" s="10"/>
      <c r="G16" s="8"/>
      <c r="H16" s="1">
        <f t="shared" ref="H16:H46" si="13">+ROUND(F16*G16,0)</f>
        <v>0</v>
      </c>
      <c r="I16" s="8"/>
      <c r="J16" s="1">
        <f t="shared" ref="J16:J46" si="14">ROUND(F16*I16,0)</f>
        <v>0</v>
      </c>
      <c r="K16" s="1">
        <f t="shared" ref="K16:K46" si="15">ROUND(F16+H16+J16,0)</f>
        <v>0</v>
      </c>
      <c r="L16" s="1">
        <f t="shared" ref="L16:L46" si="16">ROUND(F16*D16,0)</f>
        <v>0</v>
      </c>
      <c r="M16" s="1">
        <f t="shared" ref="M16:M46" si="17">ROUND(L16*G16,0)</f>
        <v>0</v>
      </c>
      <c r="N16" s="1">
        <f t="shared" ref="N16:N46" si="18">ROUND(L16*I16,0)</f>
        <v>0</v>
      </c>
      <c r="O16" s="19">
        <f t="shared" ref="O16:O46" si="19">ROUND(L16+N16+M16,0)</f>
        <v>0</v>
      </c>
    </row>
    <row r="17" spans="1:15" s="53" customFormat="1" ht="195.75" customHeight="1" thickBot="1" x14ac:dyDescent="0.3">
      <c r="A17" s="18">
        <v>4</v>
      </c>
      <c r="B17" s="56" t="s">
        <v>84</v>
      </c>
      <c r="C17" s="9"/>
      <c r="D17" s="57">
        <v>1</v>
      </c>
      <c r="E17" s="58" t="s">
        <v>80</v>
      </c>
      <c r="F17" s="10"/>
      <c r="G17" s="8"/>
      <c r="H17" s="1">
        <f t="shared" si="13"/>
        <v>0</v>
      </c>
      <c r="I17" s="8"/>
      <c r="J17" s="1">
        <f t="shared" si="14"/>
        <v>0</v>
      </c>
      <c r="K17" s="1">
        <f t="shared" si="15"/>
        <v>0</v>
      </c>
      <c r="L17" s="1">
        <f t="shared" si="16"/>
        <v>0</v>
      </c>
      <c r="M17" s="1">
        <f t="shared" si="17"/>
        <v>0</v>
      </c>
      <c r="N17" s="1">
        <f t="shared" si="18"/>
        <v>0</v>
      </c>
      <c r="O17" s="19">
        <f t="shared" si="19"/>
        <v>0</v>
      </c>
    </row>
    <row r="18" spans="1:15" s="53" customFormat="1" ht="183.75" customHeight="1" thickBot="1" x14ac:dyDescent="0.3">
      <c r="A18" s="18">
        <v>5</v>
      </c>
      <c r="B18" s="56" t="s">
        <v>85</v>
      </c>
      <c r="C18" s="9"/>
      <c r="D18" s="57">
        <v>1</v>
      </c>
      <c r="E18" s="58" t="s">
        <v>80</v>
      </c>
      <c r="F18" s="10"/>
      <c r="G18" s="8"/>
      <c r="H18" s="1">
        <f t="shared" si="13"/>
        <v>0</v>
      </c>
      <c r="I18" s="8"/>
      <c r="J18" s="1">
        <f t="shared" si="14"/>
        <v>0</v>
      </c>
      <c r="K18" s="1">
        <f t="shared" si="15"/>
        <v>0</v>
      </c>
      <c r="L18" s="1">
        <f t="shared" si="16"/>
        <v>0</v>
      </c>
      <c r="M18" s="1">
        <f t="shared" si="17"/>
        <v>0</v>
      </c>
      <c r="N18" s="1">
        <f t="shared" si="18"/>
        <v>0</v>
      </c>
      <c r="O18" s="19">
        <f t="shared" si="19"/>
        <v>0</v>
      </c>
    </row>
    <row r="19" spans="1:15" s="53" customFormat="1" ht="172.5" customHeight="1" thickBot="1" x14ac:dyDescent="0.3">
      <c r="A19" s="18">
        <v>6</v>
      </c>
      <c r="B19" s="56" t="s">
        <v>86</v>
      </c>
      <c r="C19" s="9"/>
      <c r="D19" s="57">
        <v>1</v>
      </c>
      <c r="E19" s="58" t="s">
        <v>80</v>
      </c>
      <c r="F19" s="10"/>
      <c r="G19" s="8"/>
      <c r="H19" s="1">
        <f t="shared" si="13"/>
        <v>0</v>
      </c>
      <c r="I19" s="8"/>
      <c r="J19" s="1">
        <f t="shared" si="14"/>
        <v>0</v>
      </c>
      <c r="K19" s="1">
        <f t="shared" si="15"/>
        <v>0</v>
      </c>
      <c r="L19" s="1">
        <f t="shared" si="16"/>
        <v>0</v>
      </c>
      <c r="M19" s="1">
        <f t="shared" si="17"/>
        <v>0</v>
      </c>
      <c r="N19" s="1">
        <f t="shared" si="18"/>
        <v>0</v>
      </c>
      <c r="O19" s="19">
        <f t="shared" si="19"/>
        <v>0</v>
      </c>
    </row>
    <row r="20" spans="1:15" s="53" customFormat="1" ht="198" customHeight="1" thickBot="1" x14ac:dyDescent="0.3">
      <c r="A20" s="18">
        <v>7</v>
      </c>
      <c r="B20" s="56" t="s">
        <v>87</v>
      </c>
      <c r="C20" s="9"/>
      <c r="D20" s="57">
        <v>1</v>
      </c>
      <c r="E20" s="58" t="s">
        <v>80</v>
      </c>
      <c r="F20" s="10"/>
      <c r="G20" s="8"/>
      <c r="H20" s="1">
        <f t="shared" si="13"/>
        <v>0</v>
      </c>
      <c r="I20" s="8"/>
      <c r="J20" s="1">
        <f t="shared" si="14"/>
        <v>0</v>
      </c>
      <c r="K20" s="1">
        <f t="shared" si="15"/>
        <v>0</v>
      </c>
      <c r="L20" s="1">
        <f t="shared" si="16"/>
        <v>0</v>
      </c>
      <c r="M20" s="1">
        <f t="shared" si="17"/>
        <v>0</v>
      </c>
      <c r="N20" s="1">
        <f t="shared" si="18"/>
        <v>0</v>
      </c>
      <c r="O20" s="19">
        <f t="shared" si="19"/>
        <v>0</v>
      </c>
    </row>
    <row r="21" spans="1:15" s="53" customFormat="1" ht="178.5" customHeight="1" thickBot="1" x14ac:dyDescent="0.3">
      <c r="A21" s="18">
        <v>8</v>
      </c>
      <c r="B21" s="56" t="s">
        <v>88</v>
      </c>
      <c r="C21" s="9"/>
      <c r="D21" s="57">
        <v>1</v>
      </c>
      <c r="E21" s="58" t="s">
        <v>80</v>
      </c>
      <c r="F21" s="10"/>
      <c r="G21" s="8"/>
      <c r="H21" s="1">
        <f t="shared" si="13"/>
        <v>0</v>
      </c>
      <c r="I21" s="8"/>
      <c r="J21" s="1">
        <f t="shared" si="14"/>
        <v>0</v>
      </c>
      <c r="K21" s="1">
        <f t="shared" si="15"/>
        <v>0</v>
      </c>
      <c r="L21" s="1">
        <f t="shared" si="16"/>
        <v>0</v>
      </c>
      <c r="M21" s="1">
        <f t="shared" si="17"/>
        <v>0</v>
      </c>
      <c r="N21" s="1">
        <f t="shared" si="18"/>
        <v>0</v>
      </c>
      <c r="O21" s="19">
        <f t="shared" si="19"/>
        <v>0</v>
      </c>
    </row>
    <row r="22" spans="1:15" s="53" customFormat="1" ht="163.5" customHeight="1" thickBot="1" x14ac:dyDescent="0.3">
      <c r="A22" s="18">
        <v>9</v>
      </c>
      <c r="B22" s="56" t="s">
        <v>89</v>
      </c>
      <c r="C22" s="9"/>
      <c r="D22" s="57">
        <v>1</v>
      </c>
      <c r="E22" s="58" t="s">
        <v>80</v>
      </c>
      <c r="F22" s="10"/>
      <c r="G22" s="8"/>
      <c r="H22" s="1">
        <f t="shared" si="13"/>
        <v>0</v>
      </c>
      <c r="I22" s="8"/>
      <c r="J22" s="1">
        <f t="shared" si="14"/>
        <v>0</v>
      </c>
      <c r="K22" s="1">
        <f t="shared" si="15"/>
        <v>0</v>
      </c>
      <c r="L22" s="1">
        <f t="shared" si="16"/>
        <v>0</v>
      </c>
      <c r="M22" s="1">
        <f t="shared" si="17"/>
        <v>0</v>
      </c>
      <c r="N22" s="1">
        <f t="shared" si="18"/>
        <v>0</v>
      </c>
      <c r="O22" s="19">
        <f t="shared" si="19"/>
        <v>0</v>
      </c>
    </row>
    <row r="23" spans="1:15" s="53" customFormat="1" ht="183.75" customHeight="1" thickBot="1" x14ac:dyDescent="0.3">
      <c r="A23" s="18">
        <v>10</v>
      </c>
      <c r="B23" s="56" t="s">
        <v>90</v>
      </c>
      <c r="C23" s="9"/>
      <c r="D23" s="57">
        <v>1</v>
      </c>
      <c r="E23" s="58" t="s">
        <v>80</v>
      </c>
      <c r="F23" s="10"/>
      <c r="G23" s="8"/>
      <c r="H23" s="1">
        <f t="shared" si="13"/>
        <v>0</v>
      </c>
      <c r="I23" s="8"/>
      <c r="J23" s="1">
        <f t="shared" si="14"/>
        <v>0</v>
      </c>
      <c r="K23" s="1">
        <f t="shared" si="15"/>
        <v>0</v>
      </c>
      <c r="L23" s="1">
        <f t="shared" si="16"/>
        <v>0</v>
      </c>
      <c r="M23" s="1">
        <f t="shared" si="17"/>
        <v>0</v>
      </c>
      <c r="N23" s="1">
        <f t="shared" si="18"/>
        <v>0</v>
      </c>
      <c r="O23" s="19">
        <f t="shared" si="19"/>
        <v>0</v>
      </c>
    </row>
    <row r="24" spans="1:15" s="53" customFormat="1" ht="179.25" customHeight="1" thickBot="1" x14ac:dyDescent="0.3">
      <c r="A24" s="18">
        <v>11</v>
      </c>
      <c r="B24" s="56" t="s">
        <v>91</v>
      </c>
      <c r="C24" s="9"/>
      <c r="D24" s="57">
        <v>1</v>
      </c>
      <c r="E24" s="58" t="s">
        <v>80</v>
      </c>
      <c r="F24" s="10"/>
      <c r="G24" s="8"/>
      <c r="H24" s="1">
        <f t="shared" si="13"/>
        <v>0</v>
      </c>
      <c r="I24" s="8"/>
      <c r="J24" s="1">
        <f t="shared" si="14"/>
        <v>0</v>
      </c>
      <c r="K24" s="1">
        <f t="shared" si="15"/>
        <v>0</v>
      </c>
      <c r="L24" s="1">
        <f t="shared" si="16"/>
        <v>0</v>
      </c>
      <c r="M24" s="1">
        <f t="shared" si="17"/>
        <v>0</v>
      </c>
      <c r="N24" s="1">
        <f t="shared" si="18"/>
        <v>0</v>
      </c>
      <c r="O24" s="19">
        <f t="shared" si="19"/>
        <v>0</v>
      </c>
    </row>
    <row r="25" spans="1:15" s="53" customFormat="1" ht="164.25" customHeight="1" thickBot="1" x14ac:dyDescent="0.3">
      <c r="A25" s="18">
        <v>12</v>
      </c>
      <c r="B25" s="56" t="s">
        <v>92</v>
      </c>
      <c r="C25" s="9"/>
      <c r="D25" s="57">
        <v>1</v>
      </c>
      <c r="E25" s="58" t="s">
        <v>80</v>
      </c>
      <c r="F25" s="10"/>
      <c r="G25" s="8"/>
      <c r="H25" s="1">
        <f t="shared" si="13"/>
        <v>0</v>
      </c>
      <c r="I25" s="8"/>
      <c r="J25" s="1">
        <f t="shared" si="14"/>
        <v>0</v>
      </c>
      <c r="K25" s="1">
        <f t="shared" si="15"/>
        <v>0</v>
      </c>
      <c r="L25" s="1">
        <f t="shared" si="16"/>
        <v>0</v>
      </c>
      <c r="M25" s="1">
        <f t="shared" si="17"/>
        <v>0</v>
      </c>
      <c r="N25" s="1">
        <f t="shared" si="18"/>
        <v>0</v>
      </c>
      <c r="O25" s="19">
        <f t="shared" si="19"/>
        <v>0</v>
      </c>
    </row>
    <row r="26" spans="1:15" s="53" customFormat="1" ht="166.5" customHeight="1" thickBot="1" x14ac:dyDescent="0.3">
      <c r="A26" s="18">
        <v>13</v>
      </c>
      <c r="B26" s="56" t="s">
        <v>93</v>
      </c>
      <c r="C26" s="9"/>
      <c r="D26" s="57">
        <v>1</v>
      </c>
      <c r="E26" s="58" t="s">
        <v>80</v>
      </c>
      <c r="F26" s="10"/>
      <c r="G26" s="8"/>
      <c r="H26" s="1">
        <f t="shared" si="13"/>
        <v>0</v>
      </c>
      <c r="I26" s="8"/>
      <c r="J26" s="1">
        <f t="shared" si="14"/>
        <v>0</v>
      </c>
      <c r="K26" s="1">
        <f t="shared" si="15"/>
        <v>0</v>
      </c>
      <c r="L26" s="1">
        <f t="shared" si="16"/>
        <v>0</v>
      </c>
      <c r="M26" s="1">
        <f t="shared" si="17"/>
        <v>0</v>
      </c>
      <c r="N26" s="1">
        <f t="shared" si="18"/>
        <v>0</v>
      </c>
      <c r="O26" s="19">
        <f t="shared" si="19"/>
        <v>0</v>
      </c>
    </row>
    <row r="27" spans="1:15" s="53" customFormat="1" ht="173.25" customHeight="1" thickBot="1" x14ac:dyDescent="0.3">
      <c r="A27" s="18">
        <v>14</v>
      </c>
      <c r="B27" s="56" t="s">
        <v>94</v>
      </c>
      <c r="C27" s="9"/>
      <c r="D27" s="57">
        <v>1</v>
      </c>
      <c r="E27" s="58" t="s">
        <v>80</v>
      </c>
      <c r="F27" s="10"/>
      <c r="G27" s="8"/>
      <c r="H27" s="1">
        <f t="shared" si="13"/>
        <v>0</v>
      </c>
      <c r="I27" s="8"/>
      <c r="J27" s="1">
        <f t="shared" si="14"/>
        <v>0</v>
      </c>
      <c r="K27" s="1">
        <f t="shared" si="15"/>
        <v>0</v>
      </c>
      <c r="L27" s="1">
        <f t="shared" si="16"/>
        <v>0</v>
      </c>
      <c r="M27" s="1">
        <f t="shared" si="17"/>
        <v>0</v>
      </c>
      <c r="N27" s="1">
        <f t="shared" si="18"/>
        <v>0</v>
      </c>
      <c r="O27" s="19">
        <f t="shared" si="19"/>
        <v>0</v>
      </c>
    </row>
    <row r="28" spans="1:15" s="53" customFormat="1" ht="201.75" customHeight="1" thickBot="1" x14ac:dyDescent="0.3">
      <c r="A28" s="18">
        <v>15</v>
      </c>
      <c r="B28" s="56" t="s">
        <v>95</v>
      </c>
      <c r="C28" s="9"/>
      <c r="D28" s="57">
        <v>1</v>
      </c>
      <c r="E28" s="58" t="s">
        <v>80</v>
      </c>
      <c r="F28" s="10"/>
      <c r="G28" s="8"/>
      <c r="H28" s="1">
        <f t="shared" si="13"/>
        <v>0</v>
      </c>
      <c r="I28" s="8"/>
      <c r="J28" s="1">
        <f t="shared" si="14"/>
        <v>0</v>
      </c>
      <c r="K28" s="1">
        <f t="shared" si="15"/>
        <v>0</v>
      </c>
      <c r="L28" s="1">
        <f t="shared" si="16"/>
        <v>0</v>
      </c>
      <c r="M28" s="1">
        <f t="shared" si="17"/>
        <v>0</v>
      </c>
      <c r="N28" s="1">
        <f t="shared" si="18"/>
        <v>0</v>
      </c>
      <c r="O28" s="19">
        <f t="shared" si="19"/>
        <v>0</v>
      </c>
    </row>
    <row r="29" spans="1:15" s="53" customFormat="1" ht="198" customHeight="1" thickBot="1" x14ac:dyDescent="0.3">
      <c r="A29" s="18">
        <v>16</v>
      </c>
      <c r="B29" s="56" t="s">
        <v>96</v>
      </c>
      <c r="C29" s="9"/>
      <c r="D29" s="57">
        <v>1</v>
      </c>
      <c r="E29" s="58" t="s">
        <v>80</v>
      </c>
      <c r="F29" s="10"/>
      <c r="G29" s="8"/>
      <c r="H29" s="1">
        <f t="shared" si="13"/>
        <v>0</v>
      </c>
      <c r="I29" s="8"/>
      <c r="J29" s="1">
        <f t="shared" si="14"/>
        <v>0</v>
      </c>
      <c r="K29" s="1">
        <f t="shared" si="15"/>
        <v>0</v>
      </c>
      <c r="L29" s="1">
        <f t="shared" si="16"/>
        <v>0</v>
      </c>
      <c r="M29" s="1">
        <f t="shared" si="17"/>
        <v>0</v>
      </c>
      <c r="N29" s="1">
        <f t="shared" si="18"/>
        <v>0</v>
      </c>
      <c r="O29" s="19">
        <f t="shared" si="19"/>
        <v>0</v>
      </c>
    </row>
    <row r="30" spans="1:15" s="53" customFormat="1" ht="213.75" customHeight="1" thickBot="1" x14ac:dyDescent="0.3">
      <c r="A30" s="18">
        <v>17</v>
      </c>
      <c r="B30" s="56" t="s">
        <v>97</v>
      </c>
      <c r="C30" s="9"/>
      <c r="D30" s="57">
        <v>1</v>
      </c>
      <c r="E30" s="58" t="s">
        <v>80</v>
      </c>
      <c r="F30" s="10"/>
      <c r="G30" s="8"/>
      <c r="H30" s="1">
        <f t="shared" si="13"/>
        <v>0</v>
      </c>
      <c r="I30" s="8"/>
      <c r="J30" s="1">
        <f t="shared" si="14"/>
        <v>0</v>
      </c>
      <c r="K30" s="1">
        <f t="shared" si="15"/>
        <v>0</v>
      </c>
      <c r="L30" s="1">
        <f t="shared" si="16"/>
        <v>0</v>
      </c>
      <c r="M30" s="1">
        <f t="shared" si="17"/>
        <v>0</v>
      </c>
      <c r="N30" s="1">
        <f t="shared" si="18"/>
        <v>0</v>
      </c>
      <c r="O30" s="19">
        <f t="shared" si="19"/>
        <v>0</v>
      </c>
    </row>
    <row r="31" spans="1:15" s="53" customFormat="1" ht="192" customHeight="1" thickBot="1" x14ac:dyDescent="0.3">
      <c r="A31" s="18">
        <v>18</v>
      </c>
      <c r="B31" s="56" t="s">
        <v>98</v>
      </c>
      <c r="C31" s="9"/>
      <c r="D31" s="57">
        <v>1</v>
      </c>
      <c r="E31" s="58" t="s">
        <v>80</v>
      </c>
      <c r="F31" s="10"/>
      <c r="G31" s="8"/>
      <c r="H31" s="1">
        <f t="shared" si="13"/>
        <v>0</v>
      </c>
      <c r="I31" s="8"/>
      <c r="J31" s="1">
        <f t="shared" si="14"/>
        <v>0</v>
      </c>
      <c r="K31" s="1">
        <f t="shared" si="15"/>
        <v>0</v>
      </c>
      <c r="L31" s="1">
        <f t="shared" si="16"/>
        <v>0</v>
      </c>
      <c r="M31" s="1">
        <f t="shared" si="17"/>
        <v>0</v>
      </c>
      <c r="N31" s="1">
        <f t="shared" si="18"/>
        <v>0</v>
      </c>
      <c r="O31" s="19">
        <f t="shared" si="19"/>
        <v>0</v>
      </c>
    </row>
    <row r="32" spans="1:15" s="53" customFormat="1" ht="181.5" customHeight="1" thickBot="1" x14ac:dyDescent="0.3">
      <c r="A32" s="18">
        <v>19</v>
      </c>
      <c r="B32" s="56" t="s">
        <v>99</v>
      </c>
      <c r="C32" s="9"/>
      <c r="D32" s="57">
        <v>1</v>
      </c>
      <c r="E32" s="58" t="s">
        <v>80</v>
      </c>
      <c r="F32" s="10"/>
      <c r="G32" s="8"/>
      <c r="H32" s="1">
        <f t="shared" si="13"/>
        <v>0</v>
      </c>
      <c r="I32" s="8"/>
      <c r="J32" s="1">
        <f t="shared" si="14"/>
        <v>0</v>
      </c>
      <c r="K32" s="1">
        <f t="shared" si="15"/>
        <v>0</v>
      </c>
      <c r="L32" s="1">
        <f t="shared" si="16"/>
        <v>0</v>
      </c>
      <c r="M32" s="1">
        <f t="shared" si="17"/>
        <v>0</v>
      </c>
      <c r="N32" s="1">
        <f t="shared" si="18"/>
        <v>0</v>
      </c>
      <c r="O32" s="19">
        <f t="shared" si="19"/>
        <v>0</v>
      </c>
    </row>
    <row r="33" spans="1:15" s="53" customFormat="1" ht="165.75" customHeight="1" thickBot="1" x14ac:dyDescent="0.3">
      <c r="A33" s="18">
        <v>20</v>
      </c>
      <c r="B33" s="56" t="s">
        <v>100</v>
      </c>
      <c r="C33" s="9"/>
      <c r="D33" s="57">
        <v>1</v>
      </c>
      <c r="E33" s="58" t="s">
        <v>80</v>
      </c>
      <c r="F33" s="10"/>
      <c r="G33" s="8"/>
      <c r="H33" s="1">
        <f t="shared" si="13"/>
        <v>0</v>
      </c>
      <c r="I33" s="8"/>
      <c r="J33" s="1">
        <f t="shared" si="14"/>
        <v>0</v>
      </c>
      <c r="K33" s="1">
        <f t="shared" si="15"/>
        <v>0</v>
      </c>
      <c r="L33" s="1">
        <f t="shared" si="16"/>
        <v>0</v>
      </c>
      <c r="M33" s="1">
        <f t="shared" si="17"/>
        <v>0</v>
      </c>
      <c r="N33" s="1">
        <f t="shared" si="18"/>
        <v>0</v>
      </c>
      <c r="O33" s="19">
        <f t="shared" si="19"/>
        <v>0</v>
      </c>
    </row>
    <row r="34" spans="1:15" s="53" customFormat="1" ht="195" customHeight="1" thickBot="1" x14ac:dyDescent="0.3">
      <c r="A34" s="18">
        <v>21</v>
      </c>
      <c r="B34" s="56" t="s">
        <v>101</v>
      </c>
      <c r="C34" s="9"/>
      <c r="D34" s="57">
        <v>1</v>
      </c>
      <c r="E34" s="58" t="s">
        <v>80</v>
      </c>
      <c r="F34" s="10"/>
      <c r="G34" s="8"/>
      <c r="H34" s="1">
        <f t="shared" si="13"/>
        <v>0</v>
      </c>
      <c r="I34" s="8"/>
      <c r="J34" s="1">
        <f t="shared" si="14"/>
        <v>0</v>
      </c>
      <c r="K34" s="1">
        <f t="shared" si="15"/>
        <v>0</v>
      </c>
      <c r="L34" s="1">
        <f t="shared" si="16"/>
        <v>0</v>
      </c>
      <c r="M34" s="1">
        <f t="shared" si="17"/>
        <v>0</v>
      </c>
      <c r="N34" s="1">
        <f t="shared" si="18"/>
        <v>0</v>
      </c>
      <c r="O34" s="19">
        <f t="shared" si="19"/>
        <v>0</v>
      </c>
    </row>
    <row r="35" spans="1:15" s="53" customFormat="1" ht="175.5" customHeight="1" thickBot="1" x14ac:dyDescent="0.3">
      <c r="A35" s="18">
        <v>22</v>
      </c>
      <c r="B35" s="56" t="s">
        <v>102</v>
      </c>
      <c r="C35" s="9"/>
      <c r="D35" s="57">
        <v>1</v>
      </c>
      <c r="E35" s="58" t="s">
        <v>80</v>
      </c>
      <c r="F35" s="10"/>
      <c r="G35" s="8"/>
      <c r="H35" s="1">
        <f t="shared" si="13"/>
        <v>0</v>
      </c>
      <c r="I35" s="8"/>
      <c r="J35" s="1">
        <f t="shared" si="14"/>
        <v>0</v>
      </c>
      <c r="K35" s="1">
        <f t="shared" si="15"/>
        <v>0</v>
      </c>
      <c r="L35" s="1">
        <f t="shared" si="16"/>
        <v>0</v>
      </c>
      <c r="M35" s="1">
        <f t="shared" si="17"/>
        <v>0</v>
      </c>
      <c r="N35" s="1">
        <f t="shared" si="18"/>
        <v>0</v>
      </c>
      <c r="O35" s="19">
        <f t="shared" si="19"/>
        <v>0</v>
      </c>
    </row>
    <row r="36" spans="1:15" s="53" customFormat="1" ht="157.5" customHeight="1" thickBot="1" x14ac:dyDescent="0.3">
      <c r="A36" s="18">
        <v>23</v>
      </c>
      <c r="B36" s="56" t="s">
        <v>103</v>
      </c>
      <c r="C36" s="9"/>
      <c r="D36" s="57">
        <v>1</v>
      </c>
      <c r="E36" s="58" t="s">
        <v>80</v>
      </c>
      <c r="F36" s="10"/>
      <c r="G36" s="8"/>
      <c r="H36" s="1">
        <f t="shared" si="13"/>
        <v>0</v>
      </c>
      <c r="I36" s="8"/>
      <c r="J36" s="1">
        <f t="shared" si="14"/>
        <v>0</v>
      </c>
      <c r="K36" s="1">
        <f t="shared" si="15"/>
        <v>0</v>
      </c>
      <c r="L36" s="1">
        <f t="shared" si="16"/>
        <v>0</v>
      </c>
      <c r="M36" s="1">
        <f t="shared" si="17"/>
        <v>0</v>
      </c>
      <c r="N36" s="1">
        <f t="shared" si="18"/>
        <v>0</v>
      </c>
      <c r="O36" s="19">
        <f t="shared" si="19"/>
        <v>0</v>
      </c>
    </row>
    <row r="37" spans="1:15" s="53" customFormat="1" ht="170.25" customHeight="1" thickBot="1" x14ac:dyDescent="0.3">
      <c r="A37" s="18">
        <v>24</v>
      </c>
      <c r="B37" s="56" t="s">
        <v>104</v>
      </c>
      <c r="C37" s="9"/>
      <c r="D37" s="57">
        <v>1</v>
      </c>
      <c r="E37" s="58" t="s">
        <v>80</v>
      </c>
      <c r="F37" s="10"/>
      <c r="G37" s="8"/>
      <c r="H37" s="1">
        <f t="shared" si="13"/>
        <v>0</v>
      </c>
      <c r="I37" s="8"/>
      <c r="J37" s="1">
        <f t="shared" si="14"/>
        <v>0</v>
      </c>
      <c r="K37" s="1">
        <f t="shared" si="15"/>
        <v>0</v>
      </c>
      <c r="L37" s="1">
        <f t="shared" si="16"/>
        <v>0</v>
      </c>
      <c r="M37" s="1">
        <f t="shared" si="17"/>
        <v>0</v>
      </c>
      <c r="N37" s="1">
        <f t="shared" si="18"/>
        <v>0</v>
      </c>
      <c r="O37" s="19">
        <f t="shared" si="19"/>
        <v>0</v>
      </c>
    </row>
    <row r="38" spans="1:15" s="53" customFormat="1" ht="177.75" customHeight="1" thickBot="1" x14ac:dyDescent="0.3">
      <c r="A38" s="18">
        <v>25</v>
      </c>
      <c r="B38" s="56" t="s">
        <v>105</v>
      </c>
      <c r="C38" s="9"/>
      <c r="D38" s="57">
        <v>1</v>
      </c>
      <c r="E38" s="58" t="s">
        <v>80</v>
      </c>
      <c r="F38" s="10"/>
      <c r="G38" s="8"/>
      <c r="H38" s="1">
        <f t="shared" si="13"/>
        <v>0</v>
      </c>
      <c r="I38" s="8"/>
      <c r="J38" s="1">
        <f t="shared" si="14"/>
        <v>0</v>
      </c>
      <c r="K38" s="1">
        <f t="shared" si="15"/>
        <v>0</v>
      </c>
      <c r="L38" s="1">
        <f t="shared" si="16"/>
        <v>0</v>
      </c>
      <c r="M38" s="1">
        <f t="shared" si="17"/>
        <v>0</v>
      </c>
      <c r="N38" s="1">
        <f t="shared" si="18"/>
        <v>0</v>
      </c>
      <c r="O38" s="19">
        <f t="shared" si="19"/>
        <v>0</v>
      </c>
    </row>
    <row r="39" spans="1:15" s="53" customFormat="1" ht="159" customHeight="1" thickBot="1" x14ac:dyDescent="0.3">
      <c r="A39" s="18">
        <v>26</v>
      </c>
      <c r="B39" s="56" t="s">
        <v>106</v>
      </c>
      <c r="C39" s="9"/>
      <c r="D39" s="57">
        <v>1</v>
      </c>
      <c r="E39" s="58" t="s">
        <v>80</v>
      </c>
      <c r="F39" s="10"/>
      <c r="G39" s="8"/>
      <c r="H39" s="1">
        <f t="shared" si="13"/>
        <v>0</v>
      </c>
      <c r="I39" s="8"/>
      <c r="J39" s="1">
        <f t="shared" si="14"/>
        <v>0</v>
      </c>
      <c r="K39" s="1">
        <f t="shared" si="15"/>
        <v>0</v>
      </c>
      <c r="L39" s="1">
        <f t="shared" si="16"/>
        <v>0</v>
      </c>
      <c r="M39" s="1">
        <f t="shared" si="17"/>
        <v>0</v>
      </c>
      <c r="N39" s="1">
        <f t="shared" si="18"/>
        <v>0</v>
      </c>
      <c r="O39" s="19">
        <f t="shared" si="19"/>
        <v>0</v>
      </c>
    </row>
    <row r="40" spans="1:15" s="53" customFormat="1" ht="156" customHeight="1" thickBot="1" x14ac:dyDescent="0.3">
      <c r="A40" s="18">
        <v>27</v>
      </c>
      <c r="B40" s="56" t="s">
        <v>107</v>
      </c>
      <c r="C40" s="9"/>
      <c r="D40" s="57">
        <v>1</v>
      </c>
      <c r="E40" s="58" t="s">
        <v>80</v>
      </c>
      <c r="F40" s="10"/>
      <c r="G40" s="8"/>
      <c r="H40" s="1">
        <f t="shared" si="13"/>
        <v>0</v>
      </c>
      <c r="I40" s="8"/>
      <c r="J40" s="1">
        <f t="shared" si="14"/>
        <v>0</v>
      </c>
      <c r="K40" s="1">
        <f t="shared" si="15"/>
        <v>0</v>
      </c>
      <c r="L40" s="1">
        <f t="shared" si="16"/>
        <v>0</v>
      </c>
      <c r="M40" s="1">
        <f t="shared" si="17"/>
        <v>0</v>
      </c>
      <c r="N40" s="1">
        <f t="shared" si="18"/>
        <v>0</v>
      </c>
      <c r="O40" s="19">
        <f t="shared" si="19"/>
        <v>0</v>
      </c>
    </row>
    <row r="41" spans="1:15" s="53" customFormat="1" ht="170.25" customHeight="1" thickBot="1" x14ac:dyDescent="0.3">
      <c r="A41" s="18">
        <v>28</v>
      </c>
      <c r="B41" s="56" t="s">
        <v>108</v>
      </c>
      <c r="C41" s="9"/>
      <c r="D41" s="57">
        <v>1</v>
      </c>
      <c r="E41" s="58" t="s">
        <v>80</v>
      </c>
      <c r="F41" s="10"/>
      <c r="G41" s="8"/>
      <c r="H41" s="1">
        <f t="shared" si="13"/>
        <v>0</v>
      </c>
      <c r="I41" s="8"/>
      <c r="J41" s="1">
        <f t="shared" si="14"/>
        <v>0</v>
      </c>
      <c r="K41" s="1">
        <f t="shared" si="15"/>
        <v>0</v>
      </c>
      <c r="L41" s="1">
        <f t="shared" si="16"/>
        <v>0</v>
      </c>
      <c r="M41" s="1">
        <f t="shared" si="17"/>
        <v>0</v>
      </c>
      <c r="N41" s="1">
        <f t="shared" si="18"/>
        <v>0</v>
      </c>
      <c r="O41" s="19">
        <f t="shared" si="19"/>
        <v>0</v>
      </c>
    </row>
    <row r="42" spans="1:15" s="53" customFormat="1" ht="172.5" customHeight="1" thickBot="1" x14ac:dyDescent="0.3">
      <c r="A42" s="18">
        <v>29</v>
      </c>
      <c r="B42" s="56" t="s">
        <v>109</v>
      </c>
      <c r="C42" s="9"/>
      <c r="D42" s="57">
        <v>1</v>
      </c>
      <c r="E42" s="58" t="s">
        <v>80</v>
      </c>
      <c r="F42" s="10"/>
      <c r="G42" s="8"/>
      <c r="H42" s="1">
        <f t="shared" si="13"/>
        <v>0</v>
      </c>
      <c r="I42" s="8"/>
      <c r="J42" s="1">
        <f t="shared" si="14"/>
        <v>0</v>
      </c>
      <c r="K42" s="1">
        <f t="shared" si="15"/>
        <v>0</v>
      </c>
      <c r="L42" s="1">
        <f t="shared" si="16"/>
        <v>0</v>
      </c>
      <c r="M42" s="1">
        <f t="shared" si="17"/>
        <v>0</v>
      </c>
      <c r="N42" s="1">
        <f t="shared" si="18"/>
        <v>0</v>
      </c>
      <c r="O42" s="19">
        <f t="shared" si="19"/>
        <v>0</v>
      </c>
    </row>
    <row r="43" spans="1:15" s="53" customFormat="1" ht="161.25" customHeight="1" thickBot="1" x14ac:dyDescent="0.3">
      <c r="A43" s="18">
        <v>30</v>
      </c>
      <c r="B43" s="56" t="s">
        <v>110</v>
      </c>
      <c r="C43" s="9"/>
      <c r="D43" s="57">
        <v>1</v>
      </c>
      <c r="E43" s="58" t="s">
        <v>80</v>
      </c>
      <c r="F43" s="10"/>
      <c r="G43" s="8"/>
      <c r="H43" s="1">
        <f t="shared" si="13"/>
        <v>0</v>
      </c>
      <c r="I43" s="8"/>
      <c r="J43" s="1">
        <f t="shared" si="14"/>
        <v>0</v>
      </c>
      <c r="K43" s="1">
        <f t="shared" si="15"/>
        <v>0</v>
      </c>
      <c r="L43" s="1">
        <f t="shared" si="16"/>
        <v>0</v>
      </c>
      <c r="M43" s="1">
        <f t="shared" si="17"/>
        <v>0</v>
      </c>
      <c r="N43" s="1">
        <f t="shared" si="18"/>
        <v>0</v>
      </c>
      <c r="O43" s="19">
        <f t="shared" si="19"/>
        <v>0</v>
      </c>
    </row>
    <row r="44" spans="1:15" s="53" customFormat="1" ht="191.25" customHeight="1" thickBot="1" x14ac:dyDescent="0.3">
      <c r="A44" s="18">
        <v>31</v>
      </c>
      <c r="B44" s="56" t="s">
        <v>111</v>
      </c>
      <c r="C44" s="9"/>
      <c r="D44" s="57">
        <v>1</v>
      </c>
      <c r="E44" s="58" t="s">
        <v>80</v>
      </c>
      <c r="F44" s="10"/>
      <c r="G44" s="8"/>
      <c r="H44" s="1">
        <f t="shared" si="13"/>
        <v>0</v>
      </c>
      <c r="I44" s="8"/>
      <c r="J44" s="1">
        <f t="shared" si="14"/>
        <v>0</v>
      </c>
      <c r="K44" s="1">
        <f t="shared" si="15"/>
        <v>0</v>
      </c>
      <c r="L44" s="1">
        <f t="shared" si="16"/>
        <v>0</v>
      </c>
      <c r="M44" s="1">
        <f t="shared" si="17"/>
        <v>0</v>
      </c>
      <c r="N44" s="1">
        <f t="shared" si="18"/>
        <v>0</v>
      </c>
      <c r="O44" s="19">
        <f t="shared" si="19"/>
        <v>0</v>
      </c>
    </row>
    <row r="45" spans="1:15" s="53" customFormat="1" ht="173.25" customHeight="1" thickBot="1" x14ac:dyDescent="0.3">
      <c r="A45" s="18">
        <v>32</v>
      </c>
      <c r="B45" s="56" t="s">
        <v>112</v>
      </c>
      <c r="C45" s="9"/>
      <c r="D45" s="57">
        <v>1</v>
      </c>
      <c r="E45" s="58" t="s">
        <v>80</v>
      </c>
      <c r="F45" s="10"/>
      <c r="G45" s="8"/>
      <c r="H45" s="1">
        <f t="shared" si="13"/>
        <v>0</v>
      </c>
      <c r="I45" s="8"/>
      <c r="J45" s="1">
        <f t="shared" si="14"/>
        <v>0</v>
      </c>
      <c r="K45" s="1">
        <f t="shared" si="15"/>
        <v>0</v>
      </c>
      <c r="L45" s="1">
        <f t="shared" si="16"/>
        <v>0</v>
      </c>
      <c r="M45" s="1">
        <f t="shared" si="17"/>
        <v>0</v>
      </c>
      <c r="N45" s="1">
        <f t="shared" si="18"/>
        <v>0</v>
      </c>
      <c r="O45" s="19">
        <f t="shared" si="19"/>
        <v>0</v>
      </c>
    </row>
    <row r="46" spans="1:15" s="53" customFormat="1" ht="51" customHeight="1" thickBot="1" x14ac:dyDescent="0.3">
      <c r="A46" s="18">
        <v>33</v>
      </c>
      <c r="B46" s="56" t="s">
        <v>113</v>
      </c>
      <c r="C46" s="9"/>
      <c r="D46" s="57">
        <v>1</v>
      </c>
      <c r="E46" s="58" t="s">
        <v>114</v>
      </c>
      <c r="F46" s="10"/>
      <c r="G46" s="8"/>
      <c r="H46" s="1">
        <f t="shared" si="13"/>
        <v>0</v>
      </c>
      <c r="I46" s="8"/>
      <c r="J46" s="1">
        <f t="shared" si="14"/>
        <v>0</v>
      </c>
      <c r="K46" s="1">
        <f t="shared" si="15"/>
        <v>0</v>
      </c>
      <c r="L46" s="1">
        <f t="shared" si="16"/>
        <v>0</v>
      </c>
      <c r="M46" s="1">
        <f t="shared" si="17"/>
        <v>0</v>
      </c>
      <c r="N46" s="1">
        <f t="shared" si="18"/>
        <v>0</v>
      </c>
      <c r="O46" s="19">
        <f t="shared" si="19"/>
        <v>0</v>
      </c>
    </row>
    <row r="47" spans="1:15" s="53" customFormat="1" ht="42" customHeight="1" thickBot="1" x14ac:dyDescent="0.3">
      <c r="A47" s="96" t="s">
        <v>26</v>
      </c>
      <c r="B47" s="97"/>
      <c r="C47" s="97"/>
      <c r="D47" s="97"/>
      <c r="E47" s="97"/>
      <c r="F47" s="97"/>
      <c r="G47" s="97"/>
      <c r="H47" s="97"/>
      <c r="I47" s="97"/>
      <c r="J47" s="97"/>
      <c r="K47" s="97"/>
      <c r="L47" s="69" t="s">
        <v>27</v>
      </c>
      <c r="M47" s="70"/>
      <c r="N47" s="70"/>
      <c r="O47" s="27">
        <f>SUMIF(G:G,0%,L:L)+SUMIF(G:G,"",L:L)</f>
        <v>0</v>
      </c>
    </row>
    <row r="48" spans="1:15" s="53" customFormat="1" ht="39" customHeight="1" x14ac:dyDescent="0.25">
      <c r="A48" s="75" t="s">
        <v>115</v>
      </c>
      <c r="B48" s="76"/>
      <c r="C48" s="76"/>
      <c r="D48" s="76"/>
      <c r="E48" s="76"/>
      <c r="F48" s="76"/>
      <c r="G48" s="76"/>
      <c r="H48" s="76"/>
      <c r="I48" s="76"/>
      <c r="J48" s="76"/>
      <c r="K48" s="77"/>
      <c r="L48" s="67" t="s">
        <v>28</v>
      </c>
      <c r="M48" s="68"/>
      <c r="N48" s="68"/>
      <c r="O48" s="28">
        <f>SUMIF(G:G,5%,L:L)</f>
        <v>0</v>
      </c>
    </row>
    <row r="49" spans="1:17" s="53" customFormat="1" ht="30" customHeight="1" x14ac:dyDescent="0.25">
      <c r="A49" s="78"/>
      <c r="B49" s="79"/>
      <c r="C49" s="79"/>
      <c r="D49" s="79"/>
      <c r="E49" s="79"/>
      <c r="F49" s="79"/>
      <c r="G49" s="79"/>
      <c r="H49" s="79"/>
      <c r="I49" s="79"/>
      <c r="J49" s="79"/>
      <c r="K49" s="80"/>
      <c r="L49" s="67" t="s">
        <v>29</v>
      </c>
      <c r="M49" s="68"/>
      <c r="N49" s="68"/>
      <c r="O49" s="28">
        <f>SUMIF(G:G,19%,L:L)</f>
        <v>0</v>
      </c>
    </row>
    <row r="50" spans="1:17" s="53" customFormat="1" ht="30" customHeight="1" x14ac:dyDescent="0.25">
      <c r="A50" s="78"/>
      <c r="B50" s="79"/>
      <c r="C50" s="79"/>
      <c r="D50" s="79"/>
      <c r="E50" s="79"/>
      <c r="F50" s="79"/>
      <c r="G50" s="79"/>
      <c r="H50" s="79"/>
      <c r="I50" s="79"/>
      <c r="J50" s="79"/>
      <c r="K50" s="80"/>
      <c r="L50" s="65" t="s">
        <v>22</v>
      </c>
      <c r="M50" s="66"/>
      <c r="N50" s="66"/>
      <c r="O50" s="29">
        <f>SUM(O47:O49)</f>
        <v>0</v>
      </c>
    </row>
    <row r="51" spans="1:17" s="53" customFormat="1" ht="30" customHeight="1" x14ac:dyDescent="0.25">
      <c r="A51" s="78"/>
      <c r="B51" s="79"/>
      <c r="C51" s="79"/>
      <c r="D51" s="79"/>
      <c r="E51" s="79"/>
      <c r="F51" s="79"/>
      <c r="G51" s="79"/>
      <c r="H51" s="79"/>
      <c r="I51" s="79"/>
      <c r="J51" s="79"/>
      <c r="K51" s="80"/>
      <c r="L51" s="63" t="s">
        <v>30</v>
      </c>
      <c r="M51" s="64"/>
      <c r="N51" s="64"/>
      <c r="O51" s="30">
        <f>SUMIF(G:G,5%,M:M)</f>
        <v>0</v>
      </c>
    </row>
    <row r="52" spans="1:17" s="53" customFormat="1" ht="30" customHeight="1" x14ac:dyDescent="0.25">
      <c r="A52" s="78"/>
      <c r="B52" s="79"/>
      <c r="C52" s="79"/>
      <c r="D52" s="79"/>
      <c r="E52" s="79"/>
      <c r="F52" s="79"/>
      <c r="G52" s="79"/>
      <c r="H52" s="79"/>
      <c r="I52" s="79"/>
      <c r="J52" s="79"/>
      <c r="K52" s="80"/>
      <c r="L52" s="63" t="s">
        <v>31</v>
      </c>
      <c r="M52" s="64"/>
      <c r="N52" s="64"/>
      <c r="O52" s="30">
        <f>SUMIF(G:G,19%,M:M)</f>
        <v>0</v>
      </c>
    </row>
    <row r="53" spans="1:17" s="53" customFormat="1" ht="30" customHeight="1" x14ac:dyDescent="0.25">
      <c r="A53" s="78"/>
      <c r="B53" s="79"/>
      <c r="C53" s="79"/>
      <c r="D53" s="79"/>
      <c r="E53" s="79"/>
      <c r="F53" s="79"/>
      <c r="G53" s="79"/>
      <c r="H53" s="79"/>
      <c r="I53" s="79"/>
      <c r="J53" s="79"/>
      <c r="K53" s="80"/>
      <c r="L53" s="65" t="s">
        <v>32</v>
      </c>
      <c r="M53" s="66"/>
      <c r="N53" s="66"/>
      <c r="O53" s="29">
        <f>SUM(O51:O52)</f>
        <v>0</v>
      </c>
    </row>
    <row r="54" spans="1:17" s="53" customFormat="1" ht="30" customHeight="1" x14ac:dyDescent="0.25">
      <c r="A54" s="78"/>
      <c r="B54" s="79"/>
      <c r="C54" s="79"/>
      <c r="D54" s="79"/>
      <c r="E54" s="79"/>
      <c r="F54" s="79"/>
      <c r="G54" s="79"/>
      <c r="H54" s="79"/>
      <c r="I54" s="79"/>
      <c r="J54" s="79"/>
      <c r="K54" s="80"/>
      <c r="L54" s="67" t="s">
        <v>33</v>
      </c>
      <c r="M54" s="68"/>
      <c r="N54" s="68"/>
      <c r="O54" s="28">
        <f>SUMIF(I:I,8%,N:N)</f>
        <v>0</v>
      </c>
    </row>
    <row r="55" spans="1:17" s="53" customFormat="1" ht="37.5" customHeight="1" x14ac:dyDescent="0.25">
      <c r="A55" s="78"/>
      <c r="B55" s="79"/>
      <c r="C55" s="79"/>
      <c r="D55" s="79"/>
      <c r="E55" s="79"/>
      <c r="F55" s="79"/>
      <c r="G55" s="79"/>
      <c r="H55" s="79"/>
      <c r="I55" s="79"/>
      <c r="J55" s="79"/>
      <c r="K55" s="80"/>
      <c r="L55" s="73" t="s">
        <v>34</v>
      </c>
      <c r="M55" s="74"/>
      <c r="N55" s="74"/>
      <c r="O55" s="29">
        <f>SUM(O54)</f>
        <v>0</v>
      </c>
    </row>
    <row r="56" spans="1:17" s="53" customFormat="1" ht="32.25" customHeight="1" thickBot="1" x14ac:dyDescent="0.3">
      <c r="A56" s="81"/>
      <c r="B56" s="82"/>
      <c r="C56" s="82"/>
      <c r="D56" s="82"/>
      <c r="E56" s="82"/>
      <c r="F56" s="82"/>
      <c r="G56" s="82"/>
      <c r="H56" s="82"/>
      <c r="I56" s="82"/>
      <c r="J56" s="82"/>
      <c r="K56" s="83"/>
      <c r="L56" s="71" t="s">
        <v>35</v>
      </c>
      <c r="M56" s="72"/>
      <c r="N56" s="72"/>
      <c r="O56" s="31">
        <f>+O50+O53+O55</f>
        <v>0</v>
      </c>
    </row>
    <row r="58" spans="1:17" ht="50.1" customHeight="1" thickBot="1" x14ac:dyDescent="0.25">
      <c r="B58" s="87"/>
      <c r="C58" s="87"/>
    </row>
    <row r="59" spans="1:17" x14ac:dyDescent="0.2">
      <c r="B59" s="107" t="s">
        <v>36</v>
      </c>
      <c r="C59" s="107"/>
    </row>
    <row r="60" spans="1:17" ht="15" customHeight="1" x14ac:dyDescent="0.2">
      <c r="M60" s="59"/>
      <c r="N60" s="60"/>
      <c r="O60" s="61"/>
    </row>
    <row r="61" spans="1:17" ht="15.75" customHeight="1" x14ac:dyDescent="0.2">
      <c r="M61" s="59"/>
      <c r="N61" s="60"/>
      <c r="O61" s="61"/>
    </row>
    <row r="62" spans="1:17" ht="15" customHeight="1" x14ac:dyDescent="0.2">
      <c r="A62" s="7" t="s">
        <v>37</v>
      </c>
      <c r="M62" s="59"/>
      <c r="N62" s="60"/>
      <c r="O62" s="61"/>
    </row>
    <row r="63" spans="1:17" x14ac:dyDescent="0.2">
      <c r="A63" s="105" t="s">
        <v>38</v>
      </c>
      <c r="B63" s="105"/>
      <c r="C63" s="105"/>
      <c r="D63" s="105"/>
      <c r="E63" s="105"/>
      <c r="F63" s="105"/>
      <c r="G63" s="105"/>
      <c r="H63" s="105"/>
      <c r="I63" s="105"/>
      <c r="J63" s="105"/>
      <c r="K63" s="105"/>
      <c r="L63" s="105"/>
      <c r="M63" s="105"/>
      <c r="N63" s="105"/>
      <c r="O63" s="105"/>
      <c r="P63" s="3"/>
      <c r="Q63" s="3"/>
    </row>
    <row r="64" spans="1:17" ht="15" customHeight="1" x14ac:dyDescent="0.2">
      <c r="A64" s="106" t="s">
        <v>39</v>
      </c>
      <c r="B64" s="106"/>
      <c r="C64" s="106"/>
      <c r="D64" s="106"/>
      <c r="E64" s="106"/>
      <c r="F64" s="106"/>
      <c r="G64" s="106"/>
      <c r="H64" s="106"/>
      <c r="I64" s="106"/>
      <c r="J64" s="106"/>
      <c r="K64" s="106"/>
      <c r="L64" s="106"/>
      <c r="M64" s="106"/>
      <c r="N64" s="106"/>
      <c r="O64" s="106"/>
      <c r="P64" s="32"/>
      <c r="Q64" s="32"/>
    </row>
    <row r="65" spans="1:17" x14ac:dyDescent="0.2">
      <c r="A65" s="105" t="s">
        <v>40</v>
      </c>
      <c r="B65" s="105"/>
      <c r="C65" s="105"/>
      <c r="D65" s="105"/>
      <c r="E65" s="105"/>
      <c r="F65" s="105"/>
      <c r="G65" s="105"/>
      <c r="H65" s="105"/>
      <c r="I65" s="105"/>
      <c r="J65" s="105"/>
      <c r="K65" s="105"/>
      <c r="L65" s="105"/>
      <c r="M65" s="105"/>
      <c r="N65" s="105"/>
      <c r="O65" s="105"/>
      <c r="P65" s="3"/>
      <c r="Q65" s="3"/>
    </row>
    <row r="66" spans="1:17" x14ac:dyDescent="0.2">
      <c r="A66" s="105" t="s">
        <v>41</v>
      </c>
      <c r="B66" s="105"/>
      <c r="C66" s="105"/>
      <c r="D66" s="105"/>
      <c r="E66" s="105"/>
      <c r="F66" s="105"/>
      <c r="G66" s="105"/>
      <c r="H66" s="105"/>
      <c r="I66" s="105"/>
      <c r="J66" s="105"/>
      <c r="K66" s="105"/>
      <c r="L66" s="105"/>
      <c r="M66" s="105"/>
      <c r="N66" s="105"/>
      <c r="O66" s="105"/>
      <c r="P66" s="3"/>
      <c r="Q66" s="3"/>
    </row>
    <row r="67" spans="1:17" x14ac:dyDescent="0.2">
      <c r="K67" s="3"/>
      <c r="L67" s="3"/>
      <c r="M67" s="3"/>
      <c r="N67" s="3"/>
    </row>
    <row r="109" spans="11:15" s="3" customFormat="1" x14ac:dyDescent="0.2">
      <c r="K109" s="47"/>
      <c r="L109" s="47"/>
      <c r="M109" s="47"/>
      <c r="N109" s="47"/>
      <c r="O109" s="47"/>
    </row>
    <row r="110" spans="11:15" s="3" customFormat="1" x14ac:dyDescent="0.2">
      <c r="K110" s="47"/>
      <c r="L110" s="47"/>
      <c r="M110" s="47"/>
      <c r="N110" s="47"/>
      <c r="O110" s="47"/>
    </row>
    <row r="111" spans="11:15" s="3" customFormat="1" x14ac:dyDescent="0.2">
      <c r="K111" s="47"/>
      <c r="L111" s="47"/>
      <c r="M111" s="47"/>
      <c r="N111" s="47"/>
      <c r="O111" s="47"/>
    </row>
    <row r="112" spans="11:15" s="3" customFormat="1" x14ac:dyDescent="0.2">
      <c r="K112" s="47"/>
      <c r="L112" s="47"/>
      <c r="M112" s="47"/>
      <c r="N112" s="47"/>
      <c r="O112" s="47"/>
    </row>
  </sheetData>
  <sheetProtection algorithmName="SHA-512" hashValue="n9D/OWo6t8DvlfvX079pUV8ItJY8/JA/pUC6okfr/DVeRrqy7VgQRagpBUrBxiF1zya5WUlQBzN/hinlUSeIsA==" saltValue="DdNu82VDLuYbo+eefuDiBg==" spinCount="100000" sheet="1" selectLockedCells="1"/>
  <mergeCells count="35">
    <mergeCell ref="A66:O66"/>
    <mergeCell ref="A65:O65"/>
    <mergeCell ref="A64:O64"/>
    <mergeCell ref="A63:O63"/>
    <mergeCell ref="B59:C59"/>
    <mergeCell ref="A2:A5"/>
    <mergeCell ref="B2:M2"/>
    <mergeCell ref="N2:O2"/>
    <mergeCell ref="B3:M3"/>
    <mergeCell ref="N3:O3"/>
    <mergeCell ref="B4:M5"/>
    <mergeCell ref="N4:O4"/>
    <mergeCell ref="N5:O5"/>
    <mergeCell ref="M11:N11"/>
    <mergeCell ref="M9:N9"/>
    <mergeCell ref="K9:L9"/>
    <mergeCell ref="K11:L11"/>
    <mergeCell ref="F11:I11"/>
    <mergeCell ref="A48:K56"/>
    <mergeCell ref="F9:I9"/>
    <mergeCell ref="B58:C58"/>
    <mergeCell ref="A9:B11"/>
    <mergeCell ref="D9:E9"/>
    <mergeCell ref="D11:E11"/>
    <mergeCell ref="A47:K47"/>
    <mergeCell ref="L56:N56"/>
    <mergeCell ref="L55:N55"/>
    <mergeCell ref="L54:N54"/>
    <mergeCell ref="L53:N53"/>
    <mergeCell ref="L52:N52"/>
    <mergeCell ref="L51:N51"/>
    <mergeCell ref="L50:N50"/>
    <mergeCell ref="L49:N49"/>
    <mergeCell ref="L48:N48"/>
    <mergeCell ref="L47:N4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4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2" manualBreakCount="2">
    <brk id="31" max="14" man="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G14:G46</xm:sqref>
        </x14:dataValidation>
        <x14:dataValidation type="list" allowBlank="1" showInputMessage="1" showErrorMessage="1">
          <x14:formula1>
            <xm:f>Cálculos!$F$7:$F$8</xm:f>
          </x14:formula1>
          <xm:sqref>I14:I46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9</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44"/>
    </row>
    <row r="3" spans="2:11" ht="15" customHeight="1" x14ac:dyDescent="0.25">
      <c r="B3" s="109"/>
      <c r="C3" s="109"/>
      <c r="D3" s="118" t="s">
        <v>2</v>
      </c>
      <c r="E3" s="120"/>
      <c r="F3" s="120"/>
      <c r="G3" s="120"/>
      <c r="H3" s="119"/>
      <c r="I3" s="118" t="s">
        <v>77</v>
      </c>
      <c r="J3" s="119"/>
      <c r="K3" s="43"/>
    </row>
    <row r="4" spans="2:11" ht="15" customHeight="1" x14ac:dyDescent="0.25">
      <c r="B4" s="109"/>
      <c r="C4" s="109"/>
      <c r="D4" s="121" t="s">
        <v>3</v>
      </c>
      <c r="E4" s="122"/>
      <c r="F4" s="122"/>
      <c r="G4" s="122"/>
      <c r="H4" s="123"/>
      <c r="I4" s="118" t="s">
        <v>78</v>
      </c>
      <c r="J4" s="119"/>
      <c r="K4" s="43"/>
    </row>
    <row r="5" spans="2:11" ht="15" customHeight="1" x14ac:dyDescent="0.25">
      <c r="B5" s="109"/>
      <c r="C5" s="109"/>
      <c r="D5" s="124"/>
      <c r="E5" s="125"/>
      <c r="F5" s="125"/>
      <c r="G5" s="125"/>
      <c r="H5" s="126"/>
      <c r="I5" s="118" t="s">
        <v>47</v>
      </c>
      <c r="J5" s="119"/>
      <c r="K5" s="43"/>
    </row>
    <row r="6" spans="2:11" x14ac:dyDescent="0.25">
      <c r="K6" s="35"/>
    </row>
    <row r="7" spans="2:11" ht="15.75" customHeight="1" x14ac:dyDescent="0.25">
      <c r="B7" s="113" t="s">
        <v>48</v>
      </c>
      <c r="C7" s="113"/>
      <c r="D7" s="113"/>
      <c r="E7" s="113"/>
      <c r="F7" s="113"/>
      <c r="G7" s="113"/>
      <c r="H7" s="113"/>
      <c r="I7" s="113"/>
      <c r="J7" s="113"/>
      <c r="K7" s="40"/>
    </row>
    <row r="8" spans="2:11" ht="15.75" customHeight="1" x14ac:dyDescent="0.25">
      <c r="B8" s="108" t="s">
        <v>49</v>
      </c>
      <c r="C8" s="108" t="s">
        <v>50</v>
      </c>
      <c r="D8" s="108"/>
      <c r="E8" s="108"/>
      <c r="F8" s="108"/>
      <c r="G8" s="113" t="s">
        <v>51</v>
      </c>
      <c r="H8" s="113"/>
      <c r="I8" s="113"/>
      <c r="J8" s="113"/>
      <c r="K8" s="40"/>
    </row>
    <row r="9" spans="2:11" ht="15.75" customHeight="1" x14ac:dyDescent="0.25">
      <c r="B9" s="108"/>
      <c r="C9" s="39" t="s">
        <v>52</v>
      </c>
      <c r="D9" s="39" t="s">
        <v>53</v>
      </c>
      <c r="E9" s="108" t="s">
        <v>54</v>
      </c>
      <c r="F9" s="108"/>
      <c r="G9" s="113"/>
      <c r="H9" s="113"/>
      <c r="I9" s="113"/>
      <c r="J9" s="113"/>
      <c r="K9" s="40"/>
    </row>
    <row r="10" spans="2:11" ht="15.75" customHeight="1" x14ac:dyDescent="0.25">
      <c r="B10" s="37">
        <v>1</v>
      </c>
      <c r="C10" s="37">
        <v>2021</v>
      </c>
      <c r="D10" s="37">
        <v>5</v>
      </c>
      <c r="E10" s="127">
        <v>24</v>
      </c>
      <c r="F10" s="127"/>
      <c r="G10" s="116" t="s">
        <v>55</v>
      </c>
      <c r="H10" s="116"/>
      <c r="I10" s="116"/>
      <c r="J10" s="116"/>
      <c r="K10" s="42"/>
    </row>
    <row r="11" spans="2:11" ht="57.75" customHeight="1" x14ac:dyDescent="0.25">
      <c r="B11" s="37">
        <v>2</v>
      </c>
      <c r="C11" s="37">
        <v>2022</v>
      </c>
      <c r="D11" s="37">
        <v>5</v>
      </c>
      <c r="E11" s="114">
        <v>31</v>
      </c>
      <c r="F11" s="115"/>
      <c r="G11" s="110" t="s">
        <v>56</v>
      </c>
      <c r="H11" s="111"/>
      <c r="I11" s="111"/>
      <c r="J11" s="112"/>
      <c r="K11" s="42"/>
    </row>
    <row r="12" spans="2:11" ht="82.5" customHeight="1" x14ac:dyDescent="0.25">
      <c r="B12" s="37">
        <v>3</v>
      </c>
      <c r="C12" s="37">
        <v>2022</v>
      </c>
      <c r="D12" s="37">
        <v>7</v>
      </c>
      <c r="E12" s="114">
        <v>27</v>
      </c>
      <c r="F12" s="115"/>
      <c r="G12" s="110" t="s">
        <v>57</v>
      </c>
      <c r="H12" s="111"/>
      <c r="I12" s="111"/>
      <c r="J12" s="112"/>
      <c r="K12" s="42"/>
    </row>
    <row r="13" spans="2:11" ht="100.5" customHeight="1" x14ac:dyDescent="0.25">
      <c r="B13" s="37">
        <v>4</v>
      </c>
      <c r="C13" s="37">
        <v>2023</v>
      </c>
      <c r="D13" s="37">
        <v>11</v>
      </c>
      <c r="E13" s="114">
        <v>30</v>
      </c>
      <c r="F13" s="115"/>
      <c r="G13" s="110" t="s">
        <v>72</v>
      </c>
      <c r="H13" s="111"/>
      <c r="I13" s="111"/>
      <c r="J13" s="112"/>
      <c r="K13" s="42"/>
    </row>
    <row r="14" spans="2:11" ht="70.5" customHeight="1" x14ac:dyDescent="0.25">
      <c r="B14" s="37">
        <v>5</v>
      </c>
      <c r="C14" s="37">
        <v>2024</v>
      </c>
      <c r="D14" s="45" t="s">
        <v>71</v>
      </c>
      <c r="E14" s="114">
        <v>27</v>
      </c>
      <c r="F14" s="115"/>
      <c r="G14" s="110" t="s">
        <v>73</v>
      </c>
      <c r="H14" s="111"/>
      <c r="I14" s="111"/>
      <c r="J14" s="112"/>
      <c r="K14" s="42"/>
    </row>
    <row r="15" spans="2:11" ht="76.5" customHeight="1" x14ac:dyDescent="0.25">
      <c r="B15" s="37">
        <v>6</v>
      </c>
      <c r="C15" s="37">
        <v>2024</v>
      </c>
      <c r="D15" s="45" t="s">
        <v>74</v>
      </c>
      <c r="E15" s="114"/>
      <c r="F15" s="115"/>
      <c r="G15" s="110" t="s">
        <v>76</v>
      </c>
      <c r="H15" s="111"/>
      <c r="I15" s="111"/>
      <c r="J15" s="112"/>
      <c r="K15" s="42"/>
    </row>
    <row r="16" spans="2:11" ht="15.75" customHeight="1" x14ac:dyDescent="0.25">
      <c r="B16" s="108" t="s">
        <v>58</v>
      </c>
      <c r="C16" s="108"/>
      <c r="D16" s="108"/>
      <c r="E16" s="108"/>
      <c r="F16" s="108"/>
      <c r="G16" s="108"/>
      <c r="H16" s="108"/>
      <c r="I16" s="108"/>
      <c r="J16" s="108"/>
      <c r="K16" s="38"/>
    </row>
    <row r="17" spans="2:11" x14ac:dyDescent="0.25">
      <c r="B17" s="108" t="s">
        <v>59</v>
      </c>
      <c r="C17" s="108"/>
      <c r="D17" s="108"/>
      <c r="E17" s="108"/>
      <c r="F17" s="108" t="s">
        <v>60</v>
      </c>
      <c r="G17" s="108"/>
      <c r="H17" s="108"/>
      <c r="I17" s="108"/>
      <c r="J17" s="108"/>
      <c r="K17" s="38"/>
    </row>
    <row r="18" spans="2:11" ht="15.75" customHeight="1" x14ac:dyDescent="0.25">
      <c r="B18" s="127" t="s">
        <v>61</v>
      </c>
      <c r="C18" s="127"/>
      <c r="D18" s="127"/>
      <c r="E18" s="127"/>
      <c r="F18" s="127" t="s">
        <v>75</v>
      </c>
      <c r="G18" s="127"/>
      <c r="H18" s="127"/>
      <c r="I18" s="127"/>
      <c r="J18" s="127"/>
      <c r="K18" s="36"/>
    </row>
    <row r="19" spans="2:11" x14ac:dyDescent="0.25">
      <c r="B19" s="108" t="s">
        <v>62</v>
      </c>
      <c r="C19" s="108"/>
      <c r="D19" s="108"/>
      <c r="E19" s="108"/>
      <c r="F19" s="108"/>
      <c r="G19" s="108"/>
      <c r="H19" s="108"/>
      <c r="I19" s="108"/>
      <c r="J19" s="108"/>
      <c r="K19" s="38"/>
    </row>
    <row r="20" spans="2:11" x14ac:dyDescent="0.25">
      <c r="B20" s="108" t="s">
        <v>59</v>
      </c>
      <c r="C20" s="108"/>
      <c r="D20" s="108"/>
      <c r="E20" s="108"/>
      <c r="F20" s="108" t="s">
        <v>60</v>
      </c>
      <c r="G20" s="108"/>
      <c r="H20" s="108"/>
      <c r="I20" s="108"/>
      <c r="J20" s="108"/>
      <c r="K20" s="38"/>
    </row>
    <row r="21" spans="2:11" ht="15.75" customHeight="1" x14ac:dyDescent="0.25">
      <c r="B21" s="129" t="s">
        <v>63</v>
      </c>
      <c r="C21" s="129"/>
      <c r="D21" s="129"/>
      <c r="E21" s="129"/>
      <c r="F21" s="129" t="s">
        <v>64</v>
      </c>
      <c r="G21" s="129"/>
      <c r="H21" s="129"/>
      <c r="I21" s="129"/>
      <c r="J21" s="129"/>
      <c r="K21" s="41"/>
    </row>
    <row r="22" spans="2:11" ht="15.75" customHeight="1" x14ac:dyDescent="0.25">
      <c r="B22" s="113" t="s">
        <v>65</v>
      </c>
      <c r="C22" s="113"/>
      <c r="D22" s="113"/>
      <c r="E22" s="113"/>
      <c r="F22" s="113"/>
      <c r="G22" s="113"/>
      <c r="H22" s="113"/>
      <c r="I22" s="113"/>
      <c r="J22" s="113"/>
      <c r="K22" s="40"/>
    </row>
    <row r="23" spans="2:11" x14ac:dyDescent="0.25">
      <c r="B23" s="108" t="s">
        <v>59</v>
      </c>
      <c r="C23" s="108"/>
      <c r="D23" s="108"/>
      <c r="E23" s="108" t="s">
        <v>60</v>
      </c>
      <c r="F23" s="108"/>
      <c r="G23" s="108"/>
      <c r="H23" s="108" t="s">
        <v>66</v>
      </c>
      <c r="I23" s="108"/>
      <c r="J23" s="108"/>
      <c r="K23" s="38"/>
    </row>
    <row r="24" spans="2:11" x14ac:dyDescent="0.25">
      <c r="B24" s="108"/>
      <c r="C24" s="108"/>
      <c r="D24" s="108"/>
      <c r="E24" s="108"/>
      <c r="F24" s="108"/>
      <c r="G24" s="108"/>
      <c r="H24" s="39" t="s">
        <v>52</v>
      </c>
      <c r="I24" s="39" t="s">
        <v>53</v>
      </c>
      <c r="J24" s="39" t="s">
        <v>54</v>
      </c>
      <c r="K24" s="38"/>
    </row>
    <row r="25" spans="2:11" x14ac:dyDescent="0.25">
      <c r="B25" s="127" t="s">
        <v>67</v>
      </c>
      <c r="C25" s="127"/>
      <c r="D25" s="127"/>
      <c r="E25" s="129" t="s">
        <v>68</v>
      </c>
      <c r="F25" s="129"/>
      <c r="G25" s="129"/>
      <c r="H25" s="37">
        <v>2024</v>
      </c>
      <c r="I25" s="45" t="s">
        <v>74</v>
      </c>
      <c r="J25" s="37"/>
      <c r="K25" s="36"/>
    </row>
    <row r="26" spans="2:11" x14ac:dyDescent="0.25">
      <c r="K26" s="35"/>
    </row>
    <row r="27" spans="2:11" ht="56.25" customHeight="1" x14ac:dyDescent="0.25">
      <c r="B27" s="35"/>
      <c r="C27" s="128" t="s">
        <v>69</v>
      </c>
      <c r="D27" s="128"/>
      <c r="E27" s="128"/>
      <c r="F27" s="128"/>
      <c r="G27" s="128"/>
      <c r="H27" s="128"/>
      <c r="I27" s="128"/>
      <c r="K27" s="35"/>
    </row>
    <row r="28" spans="2:11" ht="16.5" customHeight="1" x14ac:dyDescent="0.25">
      <c r="E28" s="117" t="s">
        <v>70</v>
      </c>
      <c r="F28" s="117"/>
      <c r="G28" s="117"/>
      <c r="H28" s="117"/>
      <c r="I28" s="117"/>
      <c r="J28" s="117"/>
      <c r="K28" s="34"/>
    </row>
    <row r="29" spans="2:11" x14ac:dyDescent="0.25">
      <c r="B29" s="35"/>
      <c r="C29" s="35"/>
      <c r="D29" s="35"/>
      <c r="E29" s="117"/>
      <c r="F29" s="117"/>
      <c r="G29" s="117"/>
      <c r="H29" s="117"/>
      <c r="I29" s="117"/>
      <c r="J29" s="117"/>
      <c r="K29" s="34"/>
    </row>
    <row r="30" spans="2:11" ht="15" customHeight="1" x14ac:dyDescent="0.25">
      <c r="C30" s="33"/>
      <c r="D30" s="33"/>
      <c r="E30" s="33"/>
      <c r="F30" s="33"/>
      <c r="G30" s="33"/>
      <c r="H30" s="33"/>
    </row>
    <row r="31" spans="2:11" x14ac:dyDescent="0.25">
      <c r="B31" s="33"/>
      <c r="C31" s="33"/>
      <c r="D31" s="33"/>
      <c r="E31" s="33"/>
      <c r="F31" s="33"/>
      <c r="G31" s="33"/>
      <c r="H31" s="3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2"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metadata/properties"/>
    <ds:schemaRef ds:uri="http://schemas.openxmlformats.org/package/2006/metadata/core-properties"/>
    <ds:schemaRef ds:uri="http://purl.org/dc/terms/"/>
    <ds:schemaRef ds:uri="39f7a895-868e-4739-ab10-589c64175fbd"/>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2024-11-20T01:34:20Z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