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ITACION 44 MOBILIARIO LABORATORIOS/PUBLICACION/"/>
    </mc:Choice>
  </mc:AlternateContent>
  <xr:revisionPtr revIDLastSave="209" documentId="13_ncr:1_{F325527D-AE3E-4150-8C66-BA9D114568FD}" xr6:coauthVersionLast="47" xr6:coauthVersionMax="47" xr10:uidLastSave="{BF622695-8111-4EC9-9EE7-340B4392DFF2}"/>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7" l="1"/>
  <c r="O26" i="7"/>
  <c r="H16" i="7" l="1"/>
  <c r="J16" i="7"/>
  <c r="L16" i="7"/>
  <c r="M16" i="7" s="1"/>
  <c r="H17" i="7"/>
  <c r="J17" i="7"/>
  <c r="L17" i="7"/>
  <c r="M17" i="7" s="1"/>
  <c r="H18" i="7"/>
  <c r="J18" i="7"/>
  <c r="L18" i="7"/>
  <c r="M18" i="7" s="1"/>
  <c r="H19" i="7"/>
  <c r="J19" i="7"/>
  <c r="L19" i="7"/>
  <c r="M19" i="7" s="1"/>
  <c r="H20" i="7"/>
  <c r="J20" i="7"/>
  <c r="L20" i="7"/>
  <c r="M20" i="7" s="1"/>
  <c r="H21" i="7"/>
  <c r="J21" i="7"/>
  <c r="L21" i="7"/>
  <c r="M21" i="7"/>
  <c r="H15" i="7"/>
  <c r="J15" i="7"/>
  <c r="L15" i="7"/>
  <c r="M15" i="7" s="1"/>
  <c r="O24" i="7"/>
  <c r="O23" i="7"/>
  <c r="L14" i="7"/>
  <c r="M14" i="7" s="1"/>
  <c r="J14" i="7"/>
  <c r="H14" i="7"/>
  <c r="N21" i="7" l="1"/>
  <c r="O21" i="7" s="1"/>
  <c r="K21" i="7"/>
  <c r="K19" i="7"/>
  <c r="N17" i="7"/>
  <c r="O17" i="7" s="1"/>
  <c r="K20" i="7"/>
  <c r="K18" i="7"/>
  <c r="K17" i="7"/>
  <c r="K15" i="7"/>
  <c r="K16" i="7"/>
  <c r="N20" i="7"/>
  <c r="O20" i="7" s="1"/>
  <c r="N16" i="7"/>
  <c r="O16" i="7" s="1"/>
  <c r="N19" i="7"/>
  <c r="O19" i="7" s="1"/>
  <c r="N15" i="7"/>
  <c r="O15" i="7" s="1"/>
  <c r="O22" i="7"/>
  <c r="O25" i="7" s="1"/>
  <c r="K14" i="7"/>
  <c r="O28" i="7"/>
  <c r="O29" i="7"/>
  <c r="O30" i="7" s="1"/>
  <c r="N14" i="7"/>
  <c r="O14" i="7" s="1"/>
  <c r="O31" i="7" l="1"/>
</calcChain>
</file>

<file path=xl/sharedStrings.xml><?xml version="1.0" encoding="utf-8"?>
<sst xmlns="http://schemas.openxmlformats.org/spreadsheetml/2006/main" count="112" uniqueCount="89">
  <si>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</si>
  <si>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</si>
  <si>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</si>
  <si>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</si>
  <si>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</si>
  <si>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</si>
  <si>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</si>
  <si>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</si>
  <si>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</si>
  <si>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</si>
  <si>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</si>
  <si>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</si>
  <si>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</si>
  <si>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</si>
  <si>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</si>
  <si>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</si>
  <si>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</si>
  <si>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</si>
  <si>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</si>
  <si>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</si>
  <si>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</si>
  <si>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</si>
  <si>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</si>
  <si>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</si>
  <si>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</si>
  <si>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</si>
  <si>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</si>
  <si>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</si>
  <si>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</si>
  <si>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</si>
  <si>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</si>
  <si>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</si>
  <si>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</si>
  <si>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</si>
  <si>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</si>
  <si>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</si>
  <si>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</si>
  <si>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</si>
  <si>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</si>
  <si>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</si>
  <si>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</si>
  <si>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</si>
  <si>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</si>
  <si>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</si>
  <si>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</si>
  <si>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</si>
  <si>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</si>
  <si>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</si>
  <si>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</si>
  <si>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</si>
  <si>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</si>
  <si>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</si>
  <si>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</si>
  <si>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</si>
  <si>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</si>
  <si>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</si>
  <si>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</si>
  <si>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</si>
  <si>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</si>
  <si>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</si>
  <si>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</si>
  <si>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</si>
  <si>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</si>
  <si>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</si>
  <si>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</si>
  <si>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</si>
  <si>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</si>
  <si>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</si>
  <si>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</si>
  <si>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</si>
  <si>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</si>
  <si>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</si>
  <si>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</si>
  <si>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</si>
  <si>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</si>
  <si>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</si>
  <si>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</si>
  <si>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</si>
  <si>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</si>
  <si>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</si>
  <si>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</si>
  <si>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MUEBLE TIPO ISLA PARA LABORATORIOS DE MICROBIOLOGÍA Y BIOLOGÍA Estructurado por: •    Seis (6) puestos modulares de laboratorio, de 86cm anchox134 cm fondo y 90 cm de alto en acero galvanizado, Superficie en resina Corian- acrílica color blanca, resistente a bacterias y hongos según normatividad DIN EN ISO 846; Reengruece (12+20 mm) Estructura fabricada en acero Cold Rolled de 1 1/2" con acabado en pintura electrostática, incluye patas con niveladoras mm •    Puestos con Caballete, Dimensión: 498cm x 30cm x 60 cm (Ancho x Fondo x Alto); Forma canaleta técnica, entrepaños en acero galvanizado, pintura epóxica y baño anticorrosivo, ubicación de seis (6) tomas eléctricas dobles con protección al agua, seis(6) griferías de gas, llaves dobles apertura lenta y puntos de datos con protección al agua, manijas en polipropileno; •    Un (1) Puesto modular de lavado: Dimensiones (L * A * H): 134cm X 62cm X 90cm; Superficie fabricada en resina Corian- acrílica color blanca, reengruece (12+20 mm); cada puesto de lavado Incluye: Panel de escurrido, división en vidrio laminado de 5mm, dimensiones: 134 x 30 cm (Ancho x Altura) con soportes de sujeción a superficie, Una (1) poceta con dimensiones (L * A * H): 55cm x 41cm x 31cm, color gris, fabricada en acero inoxidable, calibre 18, cold rolled de 1 1/2" acabado en pintura electrostática; incluye puertas, Grifo cuello de ganso, oscilación 360º y sifón resistentes a químicos y solventes orgánicos •    Garantía mínima de un (1) año por defecto de fabricación Dimensión total: 578cm de ancho x 134cm de fondo x 90 cm de alto. Tener en cuenta Anexo Técnico No. 1  </t>
  </si>
  <si>
    <t>MUEBLE TIPO ISLA PARA LABORATORIOS DE SUELOS Estructurado por: •    Seis (6) puestos modulares de laboratorio, de 86cm anchox134 cm fondo y 90 cm de alto en acero galvanizado, Superficie en Resina Fenólica color blanca ambas caras, resistente a agentes químicos altamente corrosivos (ácidos fuertes y bases fuertes) según norma DIN EN-14727 Reengruece (12+20 mm). Estructura fabricada en acero Cold Rolled de 1 1/2" con acabado en pintura electrostática, incluye patas con niveladoras mm. •    Puestos con Caballete, Dimensión: 498cm x 30cm x 60 cm (Ancho x Fondo x Alto); Forma canaleta técnica, entrepaños en acero galvanizado, pintura epóxica y baño anticorrosivo, ubicación de seis (6) tomas eléctricas dobles con protección al agua, seis (6) griferías de gas, llaves dobles apertura lenta y puntos de datos con protección al agua, manijas en polipropileno; •    Garantía mínima de un (1) año por defecto de fabricación Dimensión total: 578cm de ancho x 134cm de fondo x 90 cm de alto  Tener en cuenta Anexo Técnico No. 1</t>
  </si>
  <si>
    <t>MUEBLE PERIMETRAL EN L PARA LABORATORIO DE MICROBIOLOGÍA Estructurado por: •    Dos (2) puestos modulares de laboratorio, de 100cm ancho x60cm fondo y 90 cm de alto en acero galvanizado, Superficie en resina Corian- acrílica color blanca, resistente a bacterias y hongos según normatividad DIN EN ISO 846; Reengruece (12+20 mm) Estructura fabricada en acero Cold Rolled de 1 1/2" con acabado en pintura electrostática, incluye puertas + entrepaño con altura graduable + torre de 3 cajones + patas con niveladores mm •    Un (1) mesa antivibratoria para laboratorio, de 93cm anchox60cm fondo y 90 cm de alto. Superficie en mármol de 4cm de espesor según normatividad NTC ISO 17025; Reengruece (12+20 mm). Estructura fabricada en acero galvanizado, Cold Rolled de 1 1/2" con acabado en pintura electrostática, incluye patas con niveladoras mm. Garantía mínima de un (1) año por defecto de fabricación Tener en cuenta Anexo Técnico No. 1</t>
  </si>
  <si>
    <t>GABINETE DE ALMACENAMIENTO PARA LABORATORIO Estructurado por: Aglomerado RH de 18mm de 100cmx50cmx180cm enchapado en resina Corian-acrílica color blanca, resistente a sustancia químicas corrosivas, con 4 entrepaños graduables de altura regulable, frentes en PVC, enchapados en laminado alta presión, termofundida, superficie en fórmica para superficies externas y costados inferior e interiores, dos puertas batientes con bisagra de cierre lento, rodachinas industrial en nylon para piso duro, recubrimiento con pintura epóxica. Garantía mínimo de un (1) año por defecto de fabricación Tener en cuenta Anexo Técnico No. 1</t>
  </si>
  <si>
    <t>MUEBLE PERIMETRAL LABORATORIO DE QUÍMICA Estructurado por: •    Cuatro (4) puestos modulares de laboratorio, de 104cm ancho x60cm fondo y 90 cm de alto en acero galvanizado, Superficie en resina Corian-acrílica color blanca, resistente a bacterias y hongos según normatividad DIN EN ISO 846; Reengruece (12+20 mm) Estructura fabricada en acero Cold Rolled de 1 1/2" con acabado en pintura electrostática, incluye puertas + entrepaño con altura graduable + torre de 3 cajones + patas con niveladores mm •    Dos (2) Puestos modulares de lavado: Dimensiones (L * A * H): 90cm ancho x60cm fondo X 90cm alto; Superficie fabricada en resina Corian-acrílica color blanca, reengruece (12+20 mm); cada puesto de lavado Incluye: Panel de escurrido, dos (2) divisiones en vidrio laminado de 5mm, dimensiones: 60 x 30 cm, con soportes de sujeción a superficie, Una (1) poceta con dimensiones (L * A * H): 55cm x 41cm x 31cm, color gris, fabricada en acero inoxidable, calibre 18, cold rolled de 1 1/2" acabado en pintura electrostática; incluye puertas, Grifo cuello de ganso, oscilación 360º y sifón resistentes a químicos y solventes orgánicos;  Garantía mínima de un (1) año por defecto de fabricación Tener en cuenta Anexo Técnico No. 1  </t>
  </si>
  <si>
    <t>MUEBLE PERIMETRAL DE LABORATORIO DE MICROBILOGIA  Estructurado por: •    Cuatro (4) puestos modulares de laboratorio, de 78cm ancho x80cm fondo y 90 cm de alto en acero galvanizado, Superficie en resina Corian-acrílica color blanca, resistente a bacterias y hongos según normatividad DIN EN ISO 846; Reengruece (12+20 mm) Estructura fabricada en acero Cold Rolled de 1 1/2" con acabado en pintura electrostática, incluye puertas + entrepaño con altura graduable + torre de 3 cajones + patas con niveladores mm •    Dos (2) puestos modulares de laboratorio, de 88cm ancho x80cm fondo y 90 cm de alto en acero galvanizado, Superficie en resina Corian-acrílica color blanca, resistente a bacterias y hongos según normatividad DIN EN ISO 846; Reengruece (12+20 mm) Estructura fabricada en acero Cold Rolled de 1 1/2" con acabado en pintura electrostática, incluye puertas + entrepaño con altura graduable + torre de 3 cajones + patas con niveladores mm •    Un (1) Puesto modular de lavado: Dimensiones (L * A * H): 90cm ancho x80cm fondo X 90cm alto; Superficie fabricada en resina Corian-acrílica color blanca, reengruece (12+20 mm); cada puesto de lavado Incluye: Panel de escurrido, dos (2) divisiones en vidrio laminado de 5mm, dimensiones: 60 x 30 cm, con soportes de sujeción a superficie, Una (1) poceta con dimensiones (L * A * H): 55cm x 41cm x 31cm, color gris, fabricada en acero inoxidable, calibre 18, cold rolled de 1 1/2" acabado en pintura electrostática; incluye puertas, Grifo cuello de ganso, oscilación 360º y sifón resistentes a químicos y solventes orgánicos. Garantía mínima de un (1) año por defecto de fabricación Tener en cuenta Anexo Técnico No. 1</t>
  </si>
  <si>
    <t>Armario Cornell completo en madera para colección entomológica; de 106cm de alto por 55cm de ancho y 48cm de profundidad; con puerta y cerradura; Incluye: 12 gavetas en madera, tapa de vidrio con ajuste preciso 96 cajas guarda con base para alfileres Cerradura de seguridad y plataforma que evita contacto con el piso  Garantía mínima de un (1) año por defecto de fabricación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</si>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</sst>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left"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top"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showGridLines="0" tabSelected="1" view="pageBreakPreview" topLeftCell="B1" zoomScale="60" zoomScaleNormal="70" zoomScalePageLayoutView="55" workbookViewId="0">
      <selection activeCell="N18" sqref="N18"/>
    </sheetView>
  </sheetViews>
  <sheetFormatPr baseColWidth="10" defaultColWidth="11.42578125" defaultRowHeight="15" x14ac:dyDescent="0.25"/>
  <cols>
    <col min="1" max="1" width="10.42578125" style="2" customWidth="1"/>
    <col min="2" max="2" width="72.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378.75" customHeight="1" x14ac:dyDescent="0.2">
      <c r="A14" s="26">
        <v>1</v>
      </c>
      <c r="B14" s="57" t="s">
        <v>81</v>
      </c>
      <c r="C14" s="12"/>
      <c r="D14" s="127">
        <v>4</v>
      </c>
      <c r="E14" s="127" t="s">
        <v>88</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222.75" customHeight="1" x14ac:dyDescent="0.25">
      <c r="A15" s="26">
        <v>2</v>
      </c>
      <c r="B15" s="126" t="s">
        <v>82</v>
      </c>
      <c r="C15" s="12"/>
      <c r="D15" s="127">
        <v>2</v>
      </c>
      <c r="E15" s="127" t="s">
        <v>88</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217.5" customHeight="1" x14ac:dyDescent="0.25">
      <c r="A16" s="26">
        <v>3</v>
      </c>
      <c r="B16" s="126" t="s">
        <v>82</v>
      </c>
      <c r="C16" s="12"/>
      <c r="D16" s="127">
        <v>2</v>
      </c>
      <c r="E16" s="127" t="s">
        <v>88</v>
      </c>
      <c r="F16" s="13"/>
      <c r="G16" s="11"/>
      <c r="H16" s="1">
        <f t="shared" ref="H16:H21" si="13">+ROUND(F16*G16,0)</f>
        <v>0</v>
      </c>
      <c r="I16" s="11"/>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27">
        <f t="shared" ref="O16:O20" si="19">ROUND(L16+N16+M16,0)</f>
        <v>0</v>
      </c>
    </row>
    <row r="17" spans="1:15" s="9" customFormat="1" ht="222" customHeight="1" x14ac:dyDescent="0.25">
      <c r="A17" s="26">
        <v>4</v>
      </c>
      <c r="B17" s="126" t="s">
        <v>83</v>
      </c>
      <c r="C17" s="12"/>
      <c r="D17" s="127">
        <v>1</v>
      </c>
      <c r="E17" s="127" t="s">
        <v>88</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47.75" customHeight="1" x14ac:dyDescent="0.25">
      <c r="A18" s="26">
        <v>5</v>
      </c>
      <c r="B18" s="126" t="s">
        <v>84</v>
      </c>
      <c r="C18" s="12"/>
      <c r="D18" s="127">
        <v>8</v>
      </c>
      <c r="E18" s="127" t="s">
        <v>88</v>
      </c>
      <c r="F18" s="13"/>
      <c r="G18" s="11"/>
      <c r="H18" s="1">
        <f t="shared" si="13"/>
        <v>0</v>
      </c>
      <c r="I18" s="11"/>
      <c r="J18" s="1">
        <f t="shared" si="14"/>
        <v>0</v>
      </c>
      <c r="K18" s="1">
        <f t="shared" si="15"/>
        <v>0</v>
      </c>
      <c r="L18" s="1">
        <f t="shared" si="16"/>
        <v>0</v>
      </c>
      <c r="M18" s="1">
        <f t="shared" si="17"/>
        <v>0</v>
      </c>
      <c r="N18" s="1"/>
      <c r="O18" s="27"/>
    </row>
    <row r="19" spans="1:15" s="9" customFormat="1" ht="261.75" customHeight="1" x14ac:dyDescent="0.25">
      <c r="A19" s="26">
        <v>6</v>
      </c>
      <c r="B19" s="126" t="s">
        <v>85</v>
      </c>
      <c r="C19" s="12"/>
      <c r="D19" s="127">
        <v>1</v>
      </c>
      <c r="E19" s="127" t="s">
        <v>88</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349.5" customHeight="1" x14ac:dyDescent="0.25">
      <c r="A20" s="26">
        <v>7</v>
      </c>
      <c r="B20" s="126" t="s">
        <v>86</v>
      </c>
      <c r="C20" s="12"/>
      <c r="D20" s="127">
        <v>1</v>
      </c>
      <c r="E20" s="127" t="s">
        <v>88</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0.75" customHeight="1" thickBot="1" x14ac:dyDescent="0.3">
      <c r="A21" s="26">
        <v>8</v>
      </c>
      <c r="B21" s="126" t="s">
        <v>87</v>
      </c>
      <c r="C21" s="12"/>
      <c r="D21" s="127">
        <v>5</v>
      </c>
      <c r="E21" s="127" t="s">
        <v>88</v>
      </c>
      <c r="F21" s="13"/>
      <c r="G21" s="11"/>
      <c r="H21" s="1">
        <f t="shared" si="13"/>
        <v>0</v>
      </c>
      <c r="I21" s="11"/>
      <c r="J21" s="1">
        <f t="shared" si="14"/>
        <v>0</v>
      </c>
      <c r="K21" s="1">
        <f t="shared" si="15"/>
        <v>0</v>
      </c>
      <c r="L21" s="1">
        <f t="shared" si="16"/>
        <v>0</v>
      </c>
      <c r="M21" s="1">
        <f t="shared" si="17"/>
        <v>0</v>
      </c>
      <c r="N21" s="1">
        <f t="shared" si="18"/>
        <v>0</v>
      </c>
      <c r="O21" s="27">
        <f>ROUND(L21+N21+M21,0)</f>
        <v>0</v>
      </c>
    </row>
    <row r="22" spans="1:15" s="9" customFormat="1" ht="42" customHeight="1" thickBot="1" x14ac:dyDescent="0.3">
      <c r="A22" s="91" t="s">
        <v>26</v>
      </c>
      <c r="B22" s="92"/>
      <c r="C22" s="92"/>
      <c r="D22" s="92"/>
      <c r="E22" s="92"/>
      <c r="F22" s="92"/>
      <c r="G22" s="92"/>
      <c r="H22" s="92"/>
      <c r="I22" s="92"/>
      <c r="J22" s="92"/>
      <c r="K22" s="92"/>
      <c r="L22" s="64" t="s">
        <v>27</v>
      </c>
      <c r="M22" s="65"/>
      <c r="N22" s="65"/>
      <c r="O22" s="35">
        <f>SUMIF(G:G,0%,L:L)+SUMIF(G:G,"",L:L)</f>
        <v>0</v>
      </c>
    </row>
    <row r="23" spans="1:15" s="9" customFormat="1" ht="39" customHeight="1" x14ac:dyDescent="0.25">
      <c r="A23" s="70" t="s">
        <v>78</v>
      </c>
      <c r="B23" s="71"/>
      <c r="C23" s="71"/>
      <c r="D23" s="71"/>
      <c r="E23" s="71"/>
      <c r="F23" s="71"/>
      <c r="G23" s="71"/>
      <c r="H23" s="71"/>
      <c r="I23" s="71"/>
      <c r="J23" s="71"/>
      <c r="K23" s="72"/>
      <c r="L23" s="62" t="s">
        <v>28</v>
      </c>
      <c r="M23" s="63"/>
      <c r="N23" s="63"/>
      <c r="O23" s="36">
        <f>SUMIF(G:G,5%,L:L)</f>
        <v>0</v>
      </c>
    </row>
    <row r="24" spans="1:15" s="9" customFormat="1" ht="30" customHeight="1" x14ac:dyDescent="0.25">
      <c r="A24" s="73"/>
      <c r="B24" s="74"/>
      <c r="C24" s="74"/>
      <c r="D24" s="74"/>
      <c r="E24" s="74"/>
      <c r="F24" s="74"/>
      <c r="G24" s="74"/>
      <c r="H24" s="74"/>
      <c r="I24" s="74"/>
      <c r="J24" s="74"/>
      <c r="K24" s="75"/>
      <c r="L24" s="62" t="s">
        <v>29</v>
      </c>
      <c r="M24" s="63"/>
      <c r="N24" s="63"/>
      <c r="O24" s="36">
        <f>SUMIF(G:G,19%,L:L)</f>
        <v>0</v>
      </c>
    </row>
    <row r="25" spans="1:15" s="9" customFormat="1" ht="30" customHeight="1" x14ac:dyDescent="0.25">
      <c r="A25" s="73"/>
      <c r="B25" s="74"/>
      <c r="C25" s="74"/>
      <c r="D25" s="74"/>
      <c r="E25" s="74"/>
      <c r="F25" s="74"/>
      <c r="G25" s="74"/>
      <c r="H25" s="74"/>
      <c r="I25" s="74"/>
      <c r="J25" s="74"/>
      <c r="K25" s="75"/>
      <c r="L25" s="60" t="s">
        <v>22</v>
      </c>
      <c r="M25" s="61"/>
      <c r="N25" s="61"/>
      <c r="O25" s="37">
        <f>SUM(O22:O24)</f>
        <v>0</v>
      </c>
    </row>
    <row r="26" spans="1:15" s="9" customFormat="1" ht="30" customHeight="1" x14ac:dyDescent="0.25">
      <c r="A26" s="73"/>
      <c r="B26" s="74"/>
      <c r="C26" s="74"/>
      <c r="D26" s="74"/>
      <c r="E26" s="74"/>
      <c r="F26" s="74"/>
      <c r="G26" s="74"/>
      <c r="H26" s="74"/>
      <c r="I26" s="74"/>
      <c r="J26" s="74"/>
      <c r="K26" s="75"/>
      <c r="L26" s="58" t="s">
        <v>30</v>
      </c>
      <c r="M26" s="59"/>
      <c r="N26" s="59"/>
      <c r="O26" s="38">
        <f>SUMIF(G:G,5%,M:M)</f>
        <v>0</v>
      </c>
    </row>
    <row r="27" spans="1:15" s="9" customFormat="1" ht="30" customHeight="1" x14ac:dyDescent="0.25">
      <c r="A27" s="73"/>
      <c r="B27" s="74"/>
      <c r="C27" s="74"/>
      <c r="D27" s="74"/>
      <c r="E27" s="74"/>
      <c r="F27" s="74"/>
      <c r="G27" s="74"/>
      <c r="H27" s="74"/>
      <c r="I27" s="74"/>
      <c r="J27" s="74"/>
      <c r="K27" s="75"/>
      <c r="L27" s="58" t="s">
        <v>31</v>
      </c>
      <c r="M27" s="59"/>
      <c r="N27" s="59"/>
      <c r="O27" s="38">
        <f>SUMIF(G:G,19%,M:M)</f>
        <v>0</v>
      </c>
    </row>
    <row r="28" spans="1:15" s="9" customFormat="1" ht="30" customHeight="1" x14ac:dyDescent="0.25">
      <c r="A28" s="73"/>
      <c r="B28" s="74"/>
      <c r="C28" s="74"/>
      <c r="D28" s="74"/>
      <c r="E28" s="74"/>
      <c r="F28" s="74"/>
      <c r="G28" s="74"/>
      <c r="H28" s="74"/>
      <c r="I28" s="74"/>
      <c r="J28" s="74"/>
      <c r="K28" s="75"/>
      <c r="L28" s="60" t="s">
        <v>32</v>
      </c>
      <c r="M28" s="61"/>
      <c r="N28" s="61"/>
      <c r="O28" s="37">
        <f>SUM(O26:O27)</f>
        <v>0</v>
      </c>
    </row>
    <row r="29" spans="1:15" s="9" customFormat="1" ht="30" customHeight="1" x14ac:dyDescent="0.25">
      <c r="A29" s="73"/>
      <c r="B29" s="74"/>
      <c r="C29" s="74"/>
      <c r="D29" s="74"/>
      <c r="E29" s="74"/>
      <c r="F29" s="74"/>
      <c r="G29" s="74"/>
      <c r="H29" s="74"/>
      <c r="I29" s="74"/>
      <c r="J29" s="74"/>
      <c r="K29" s="75"/>
      <c r="L29" s="62" t="s">
        <v>33</v>
      </c>
      <c r="M29" s="63"/>
      <c r="N29" s="63"/>
      <c r="O29" s="36">
        <f>SUMIF(I:I,8%,N:N)</f>
        <v>0</v>
      </c>
    </row>
    <row r="30" spans="1:15" s="9" customFormat="1" ht="37.5" customHeight="1" x14ac:dyDescent="0.25">
      <c r="A30" s="73"/>
      <c r="B30" s="74"/>
      <c r="C30" s="74"/>
      <c r="D30" s="74"/>
      <c r="E30" s="74"/>
      <c r="F30" s="74"/>
      <c r="G30" s="74"/>
      <c r="H30" s="74"/>
      <c r="I30" s="74"/>
      <c r="J30" s="74"/>
      <c r="K30" s="75"/>
      <c r="L30" s="68" t="s">
        <v>34</v>
      </c>
      <c r="M30" s="69"/>
      <c r="N30" s="69"/>
      <c r="O30" s="37">
        <f>SUM(O29)</f>
        <v>0</v>
      </c>
    </row>
    <row r="31" spans="1:15" s="9" customFormat="1" ht="32.25" customHeight="1" thickBot="1" x14ac:dyDescent="0.3">
      <c r="A31" s="76"/>
      <c r="B31" s="77"/>
      <c r="C31" s="77"/>
      <c r="D31" s="77"/>
      <c r="E31" s="77"/>
      <c r="F31" s="77"/>
      <c r="G31" s="77"/>
      <c r="H31" s="77"/>
      <c r="I31" s="77"/>
      <c r="J31" s="77"/>
      <c r="K31" s="78"/>
      <c r="L31" s="66" t="s">
        <v>35</v>
      </c>
      <c r="M31" s="67"/>
      <c r="N31" s="67"/>
      <c r="O31" s="39">
        <f>+O25+O28+O30</f>
        <v>0</v>
      </c>
    </row>
    <row r="33" spans="1:17" ht="50.1" customHeight="1" thickBot="1" x14ac:dyDescent="0.3">
      <c r="B33" s="82"/>
      <c r="C33" s="82"/>
    </row>
    <row r="34" spans="1:17" x14ac:dyDescent="0.25">
      <c r="B34" s="103" t="s">
        <v>36</v>
      </c>
      <c r="C34" s="103"/>
    </row>
    <row r="35" spans="1:17" ht="15" customHeight="1" x14ac:dyDescent="0.25">
      <c r="M35" s="41"/>
      <c r="N35" s="42"/>
      <c r="O35" s="43"/>
    </row>
    <row r="36" spans="1:17" ht="15.75" customHeight="1" x14ac:dyDescent="0.25">
      <c r="M36" s="41"/>
      <c r="N36" s="42"/>
      <c r="O36" s="43"/>
    </row>
    <row r="37" spans="1:17" ht="15" customHeight="1" x14ac:dyDescent="0.25">
      <c r="A37" s="10" t="s">
        <v>37</v>
      </c>
      <c r="M37" s="41"/>
      <c r="N37" s="42"/>
      <c r="O37" s="43"/>
    </row>
    <row r="38" spans="1:17" x14ac:dyDescent="0.25">
      <c r="A38" s="102" t="s">
        <v>38</v>
      </c>
      <c r="B38" s="102"/>
      <c r="C38" s="102"/>
      <c r="D38" s="102"/>
      <c r="E38" s="102"/>
      <c r="F38" s="102"/>
      <c r="G38" s="102"/>
      <c r="H38" s="102"/>
      <c r="I38" s="102"/>
      <c r="J38" s="102"/>
      <c r="K38" s="102"/>
      <c r="L38" s="102"/>
      <c r="M38" s="102"/>
      <c r="N38" s="102"/>
      <c r="O38" s="102"/>
      <c r="P38" s="2"/>
      <c r="Q38" s="2"/>
    </row>
    <row r="39" spans="1:17" ht="15" customHeight="1" x14ac:dyDescent="0.25">
      <c r="A39" s="101" t="s">
        <v>39</v>
      </c>
      <c r="B39" s="101"/>
      <c r="C39" s="101"/>
      <c r="D39" s="101"/>
      <c r="E39" s="101"/>
      <c r="F39" s="101"/>
      <c r="G39" s="101"/>
      <c r="H39" s="101"/>
      <c r="I39" s="101"/>
      <c r="J39" s="101"/>
      <c r="K39" s="101"/>
      <c r="L39" s="101"/>
      <c r="M39" s="101"/>
      <c r="N39" s="101"/>
      <c r="O39" s="101"/>
      <c r="P39" s="40"/>
      <c r="Q39" s="40"/>
    </row>
    <row r="40" spans="1:17" x14ac:dyDescent="0.25">
      <c r="A40" s="100" t="s">
        <v>40</v>
      </c>
      <c r="B40" s="100"/>
      <c r="C40" s="100"/>
      <c r="D40" s="100"/>
      <c r="E40" s="100"/>
      <c r="F40" s="100"/>
      <c r="G40" s="100"/>
      <c r="H40" s="100"/>
      <c r="I40" s="100"/>
      <c r="J40" s="100"/>
      <c r="K40" s="100"/>
      <c r="L40" s="100"/>
      <c r="M40" s="100"/>
      <c r="N40" s="100"/>
      <c r="O40" s="100"/>
      <c r="P40" s="5"/>
      <c r="Q40" s="5"/>
    </row>
    <row r="41" spans="1:17" x14ac:dyDescent="0.25">
      <c r="A41" s="100" t="s">
        <v>41</v>
      </c>
      <c r="B41" s="100"/>
      <c r="C41" s="100"/>
      <c r="D41" s="100"/>
      <c r="E41" s="100"/>
      <c r="F41" s="100"/>
      <c r="G41" s="100"/>
      <c r="H41" s="100"/>
      <c r="I41" s="100"/>
      <c r="J41" s="100"/>
      <c r="K41" s="100"/>
      <c r="L41" s="100"/>
      <c r="M41" s="100"/>
      <c r="N41" s="100"/>
      <c r="O41" s="100"/>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selectLockedCells="1"/>
  <mergeCells count="35">
    <mergeCell ref="A41:O41"/>
    <mergeCell ref="A40:O40"/>
    <mergeCell ref="A39:O39"/>
    <mergeCell ref="A38:O38"/>
    <mergeCell ref="B34:C34"/>
    <mergeCell ref="A2:A5"/>
    <mergeCell ref="B2:M2"/>
    <mergeCell ref="N2:O2"/>
    <mergeCell ref="B3:M3"/>
    <mergeCell ref="N3:O3"/>
    <mergeCell ref="B4:M5"/>
    <mergeCell ref="N4:O4"/>
    <mergeCell ref="N5:O5"/>
    <mergeCell ref="M11:N11"/>
    <mergeCell ref="M9:N9"/>
    <mergeCell ref="K9:L9"/>
    <mergeCell ref="K11:L11"/>
    <mergeCell ref="F11:I11"/>
    <mergeCell ref="A23:K31"/>
    <mergeCell ref="F9:I9"/>
    <mergeCell ref="B33:C33"/>
    <mergeCell ref="A9:B11"/>
    <mergeCell ref="D9:E9"/>
    <mergeCell ref="D11:E11"/>
    <mergeCell ref="A22:K22"/>
    <mergeCell ref="L31:N31"/>
    <mergeCell ref="L30:N30"/>
    <mergeCell ref="L29:N29"/>
    <mergeCell ref="L28:N28"/>
    <mergeCell ref="L27:N27"/>
    <mergeCell ref="L26:N26"/>
    <mergeCell ref="L25:N25"/>
    <mergeCell ref="L24:N24"/>
    <mergeCell ref="L23:N23"/>
    <mergeCell ref="L22:N2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G14:G21</xm:sqref>
        </x14:dataValidation>
        <x14:dataValidation type="list" allowBlank="1" showInputMessage="1" showErrorMessage="1" xr:uid="{00000000-0002-0000-0000-000008000000}">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2024-10-31T14:55:04Z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