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mailunicundiedu-my.sharepoint.com/personal/coordinadorjuridicocompras_ucundinamarca_edu_co/Documents/jlcardona/Desktop/UDEC-COMPRAS/ASIGNACION COMPRAS/37- EXPERIENCIAS/"/>
    </mc:Choice>
  </mc:AlternateContent>
  <xr:revisionPtr revIDLastSave="0" documentId="8_{71A19A1D-7F26-4D7A-8E84-064A1F832346}" xr6:coauthVersionLast="47" xr6:coauthVersionMax="47" xr10:uidLastSave="{00000000-0000-0000-0000-000000000000}"/>
  <bookViews>
    <workbookView xWindow="-120" yWindow="-120" windowWidth="29040" windowHeight="1572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0" i="7" l="1"/>
  <c r="H16" i="7" l="1"/>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15" i="7"/>
  <c r="J15" i="7"/>
  <c r="L15" i="7"/>
  <c r="M15" i="7" s="1"/>
  <c r="O27" i="7"/>
  <c r="L14" i="7"/>
  <c r="M14" i="7" s="1"/>
  <c r="O31" i="7" s="1"/>
  <c r="J14" i="7"/>
  <c r="H14" i="7"/>
  <c r="O28" i="7" l="1"/>
  <c r="M22" i="7"/>
  <c r="O22" i="7" s="1"/>
  <c r="K21" i="7"/>
  <c r="K19" i="7"/>
  <c r="N18" i="7"/>
  <c r="O18" i="7" s="1"/>
  <c r="K24" i="7"/>
  <c r="N17" i="7"/>
  <c r="O17" i="7" s="1"/>
  <c r="K25" i="7"/>
  <c r="K20" i="7"/>
  <c r="K23" i="7"/>
  <c r="O21" i="7"/>
  <c r="M23" i="7"/>
  <c r="O23" i="7" s="1"/>
  <c r="K18" i="7"/>
  <c r="N25" i="7"/>
  <c r="O25" i="7" s="1"/>
  <c r="K17" i="7"/>
  <c r="K15" i="7"/>
  <c r="K22" i="7"/>
  <c r="K16" i="7"/>
  <c r="N20" i="7"/>
  <c r="O20" i="7" s="1"/>
  <c r="N16" i="7"/>
  <c r="O16" i="7" s="1"/>
  <c r="N19" i="7"/>
  <c r="O19" i="7" s="1"/>
  <c r="N24" i="7"/>
  <c r="O24" i="7" s="1"/>
  <c r="N15" i="7"/>
  <c r="O15" i="7" s="1"/>
  <c r="O26" i="7"/>
  <c r="O29" i="7" s="1"/>
  <c r="K14" i="7"/>
  <c r="O32" i="7"/>
  <c r="N14" i="7"/>
  <c r="O14" i="7" s="1"/>
  <c r="O33" i="7" l="1"/>
  <c r="O34" i="7" s="1"/>
  <c r="O35" i="7" s="1"/>
</calcChain>
</file>

<file path=xl/sharedStrings.xml><?xml version="1.0" encoding="utf-8"?>
<sst xmlns="http://schemas.openxmlformats.org/spreadsheetml/2006/main" count="120" uniqueCount="94">
  <si>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</si>
  <si>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</si>
  <si>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</si>
  <si>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</si>
  <si>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</si>
  <si>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</si>
  <si>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</si>
  <si>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</si>
  <si>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</si>
  <si>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</si>
  <si>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</si>
  <si>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</si>
  <si>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</si>
  <si>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</si>
  <si>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</si>
  <si>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</si>
  <si>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</si>
  <si>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</si>
  <si>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</si>
  <si>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</si>
  <si>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</si>
  <si>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</si>
  <si>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</si>
  <si>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</si>
  <si>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</si>
  <si>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</si>
  <si>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</si>
  <si>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</si>
  <si>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</si>
  <si>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</si>
  <si>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</si>
  <si>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</si>
  <si>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</si>
  <si>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</si>
  <si>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</si>
  <si>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</si>
  <si>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</si>
  <si>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</si>
  <si>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</si>
  <si>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</si>
  <si>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</si>
  <si>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</si>
  <si>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</si>
  <si>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</si>
  <si>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</si>
  <si>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</si>
  <si>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</si>
  <si>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</si>
  <si>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</si>
  <si>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</si>
  <si>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</si>
  <si>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</si>
  <si>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</si>
  <si>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</si>
  <si>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</si>
  <si>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</si>
  <si>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</si>
  <si>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</si>
  <si>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</si>
  <si>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</si>
  <si>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</si>
  <si>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</si>
  <si>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</si>
  <si>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</si>
  <si>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</si>
  <si>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</si>
  <si>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</si>
  <si>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</si>
  <si>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</si>
  <si>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</si>
  <si>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</si>
  <si>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</si>
  <si>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</si>
  <si>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</si>
  <si>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</si>
  <si>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</si>
  <si>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</si>
  <si>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</si>
  <si>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</si>
  <si>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</si>
  <si>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</si>
  <si>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Alquiler  de SONIDO (Duración por Expereincia aproximadamente de 8 hrs )  4 cabinas beta 3, 2 bajos beta 3, cámara de humo, consola, luces, 8 micrófonos (4 inalámbricos y 4 alámbricos), cableado, portátil, DJ y animador en Fusagasugá para experiencias vivenciales de, en el lugar de la Experiencia. Nota: Tener en cuenta Anexo Técnico N.1 Cronograma  Experiencias.</t>
  </si>
  <si>
    <t>Alquiler  de 14 combos Carpa, mesa, silla los cuales deben contener las siguientes características: Carpas blancas de 3 m de ancho x 3m largo, debe incluir dos (2) mesas y cuatro (4) sillas.) en el lugar de la Experiencia. Nota: Tener en cuenta Anexo Técnico N.1 Cronograma  Experiencias.</t>
  </si>
  <si>
    <t>Alquiler de 25 tomas eléctricas bajo las normas y certificaciones retie y del conte, con la protección necesaria para los asistentes, en el lugar de la Experiencia. Nota: Tener en cuenta Anexo Técnico N.1 Cronograma Experiencias.</t>
  </si>
  <si>
    <t>Alquiler de 170 Pesebreras amplias para festival equino, mínimo de 2,50 m ancho x 2,50 m de largo, en tubo galvanizado de 2" de diámetro y forradas en tabla burra de 2,5 cm de espesor, con puerta de acceso de 1m de ancho y con cubierta en teja plástica. Armadas a dos aguas según disponibilidad de terreno y desnivel del piso con suministro de agua y alimentación equina). en el lugar de la Experiencia. Nota: Tener en cuenta Anexo Técnico N.1 Cronograma Experiencias.</t>
  </si>
  <si>
    <t>Alquiler pista dura en tríplex de 28 milímetros o chileno de 24 milímetros, con tramos de 50 cms y libres 35 cms y los otros 15m cubiertos por cuartones internamente cada 50 cms de 8cms de grueso; pista de 15metros de largo x 2metros de ancho, en MDF, para producir la sonoridad necesaria para el Juzgamiento. Con distribución en capa homogénea en toda el área de pista blanda y a la altura de la pista dura. Sin material que pueda ocasionar daños en las extremidades de los equinos. Humedecido según la necesidad del momento; montaje, desmonte y retirado del material una vez finalizado el evento, en el lugar de la Experiencia. Nota: Tener en cuenta Anexo Técnico N.1 Cronograma  Experiencias.</t>
  </si>
  <si>
    <t>Alquiler de 4 embarcaderos múltiples medidas Largo: 3,96 m Alto: 2,64 m Ancho: 0,76. en el lugar de la Experiencia. Nota: Tener en cuenta Anexo Técnico N.1 Cronograma  Experiencias.</t>
  </si>
  <si>
    <t>Alquiler de 400 Sillas rimax. en el lugar de la Experiencia. Nota: Tener en cuenta Anexo Técnico N.1 Cronograma  Experiencias.</t>
  </si>
  <si>
    <t>Alquiler de Retro Cilindro, Retro Pajarita, para decuación de pre pista y pista, y la recolección del recebo al finalizar la expereincia, en el lugar de la Experiencia. Nota: Tener en cuenta Anexo Técnico N.1 Cronograma  Experiencias.</t>
  </si>
  <si>
    <t>Servicio Acto Musical CAC (x 1 hora) compuesto por cuatro músicos de cuerda que interpreten música colombiana, latinoamericana, bambucos, pasillos, y boleros, El cuarteto debe tocar de manera cohesiva y equilibrada, el cuarteto deberá incluir la interpretación de varios instrumentos tales como una guitarra puntera, un requinto, un Baby Bass o bajo y multi percusión, cajón peruano, congas, bongo Campanas de mano y maracas mostrando una buena coordinación y comunicación entre los músicos para el encuentro café especial, en el lugar de la Experiencia.                      Nota: Tener en cuenta Anexo Técnico N.1 Cronograma  Experiencias.                                        </t>
  </si>
  <si>
    <t>Servicio de Evento cultural  generado por un emulo que realice la presentación acorde al festival equino y el acto cultural donde se presenten mínimo 4 caballos show con los ejemplares equinos entre alta escuela y criollos colombianos de paso fino y trote y galope altamente entrenados para espectáculos equinos. que realicen con cantantes en vivo de música ranchera, banda y popular, en el lugar de la Experiencia. Nota: Tener en cuenta Anexo Técnico N.1 Cronograma  Experiencias.</t>
  </si>
  <si>
    <t>Servicio de organización para las experiencias Vivenciales Nacionales e internacionales de intercambio y dinámicas curriculares en la Facultad de Ciencias Agropecuarias, Servicio de asesoramiento para el despliegue logístico de las experiencias, el cual se encargara de asesorar todo el despliegue logístico requerido para las experiencias, para el desarrollo de la adecuación de la pista y pre pista, para cada una de las experiencias a desarrollarse en la semana, igualmente el personal debe ser capacitado en la adecuación de las pesebreras pistas sonora y adecuación de las instalaciones, personal para la premiación y cada una de lo que se requiera en la prepista en las exhibiciones de los animales a participar durante el desarrollo de las experiencias, estar pendiente de la organización y distribución de los equinos por pesebrera, de igual manera de acompañar toda la logística para las experiencia III congreso internacional equino. en el lugar de la Experiencia. Nota: Tener en cuenta Anexo Técnico N.1 Cronograma  Experiencias.</t>
  </si>
  <si>
    <t>Servicio de organización para las experiencias Vivenciales Nacionales e internacionales de intercambio y dinámicas curriculares en la Facultad de Ciencias Agropecuarias, Adecuación y embellecimiento de la pista y prepista para la experiencia del festival equino y congreso internacional equino la cual contara con: arco de 200 bombas, mínimo 20 arreglos florales y mínimo 100 plantas, en el lugar de la Experiencia. Nota: Tener en cuenta Anexo Técnico N.1 Cronograma Experiencias.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</si>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</sst>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1">
    <xf numFmtId="0" fontId="0" fillId="0" borderId="0" xfId="0"/>
    <xf numFmtId="0" fontId="1" fillId="2" borderId="0" xfId="0" applyFont="1" applyFill="1" applyProtection="1">
      <protection hidden="1"/>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Alignment="1" applyProtection="1">
      <alignment vertical="center" wrapText="1"/>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wrapText="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wrapText="1"/>
      <protection hidden="1"/>
    </xf>
    <xf numFmtId="0" fontId="1" fillId="35" borderId="2" xfId="0" applyFont="1" applyFill="1" applyBorder="1" applyAlignment="1" applyProtection="1">
      <alignment horizontal="center" vertical="center" wrapText="1"/>
      <protection locked="0"/>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27" fillId="35" borderId="31" xfId="0" applyFont="1" applyFill="1" applyBorder="1" applyAlignment="1" applyProtection="1">
      <alignment horizontal="center" vertical="center" wrapText="1"/>
      <protection locked="0"/>
    </xf>
    <xf numFmtId="0" fontId="27" fillId="35" borderId="28" xfId="0" applyFont="1" applyFill="1" applyBorder="1" applyAlignment="1" applyProtection="1">
      <alignment horizontal="center" vertical="center" wrapText="1"/>
      <protection locked="0"/>
    </xf>
    <xf numFmtId="0" fontId="27" fillId="35" borderId="37" xfId="0" applyFont="1" applyFill="1" applyBorder="1" applyAlignment="1" applyProtection="1">
      <alignment horizontal="center" vertical="center" wrapText="1"/>
      <protection locked="0"/>
    </xf>
    <xf numFmtId="0" fontId="27" fillId="35" borderId="19" xfId="0" applyFont="1" applyFill="1" applyBorder="1" applyAlignment="1" applyProtection="1">
      <alignment horizontal="center" vertical="center" wrapText="1"/>
      <protection locked="0"/>
    </xf>
    <xf numFmtId="0" fontId="27" fillId="35" borderId="18" xfId="0" applyFont="1" applyFill="1" applyBorder="1" applyAlignment="1" applyProtection="1">
      <alignment horizontal="center" vertical="center" wrapText="1"/>
      <protection locked="0"/>
    </xf>
    <xf numFmtId="0" fontId="27" fillId="35" borderId="30" xfId="0" applyFont="1" applyFill="1" applyBorder="1" applyAlignment="1" applyProtection="1">
      <alignment horizontal="center" vertical="center" wrapText="1"/>
      <protection locked="0"/>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wrapText="1"/>
    </xf>
    <xf numFmtId="0" fontId="1" fillId="0" borderId="26" xfId="0" applyFont="1" applyBorder="1" applyAlignment="1">
      <alignment horizontal="center" vertical="center" wrapText="1"/>
    </xf>
    <xf numFmtId="0" fontId="1" fillId="2" borderId="0" xfId="0" applyFont="1" applyFill="1" applyAlignment="1" applyProtection="1">
      <alignment wrapText="1"/>
      <protection hidden="1"/>
    </xf>
    <xf numFmtId="0" fontId="1" fillId="2" borderId="0" xfId="0" applyFont="1" applyFill="1" applyAlignment="1" applyProtection="1">
      <alignment horizontal="center" wrapText="1"/>
      <protection hidden="1"/>
    </xf>
    <xf numFmtId="0" fontId="0" fillId="2" borderId="0" xfId="0" applyFill="1" applyAlignment="1" applyProtection="1">
      <alignment wrapText="1"/>
      <protection hidden="1"/>
    </xf>
    <xf numFmtId="0" fontId="6" fillId="2" borderId="0" xfId="0" applyFont="1" applyFill="1" applyAlignment="1" applyProtection="1">
      <alignment wrapText="1"/>
      <protection hidden="1"/>
    </xf>
    <xf numFmtId="0" fontId="3" fillId="2" borderId="0" xfId="0" applyFont="1" applyFill="1" applyAlignment="1" applyProtection="1">
      <alignment horizontal="left" wrapText="1"/>
      <protection hidden="1"/>
    </xf>
    <xf numFmtId="0" fontId="6" fillId="2" borderId="0" xfId="0" applyFont="1" applyFill="1" applyAlignment="1" applyProtection="1">
      <alignment horizontal="left" wrapText="1"/>
      <protection hidden="1"/>
    </xf>
    <xf numFmtId="3" fontId="1" fillId="35" borderId="2" xfId="0" applyNumberFormat="1" applyFont="1" applyFill="1" applyBorder="1" applyAlignment="1" applyProtection="1">
      <alignment horizontal="center" vertical="center" wrapText="1"/>
      <protection locked="0"/>
    </xf>
    <xf numFmtId="3" fontId="1" fillId="35" borderId="4" xfId="0" applyNumberFormat="1" applyFont="1" applyFill="1" applyBorder="1" applyAlignment="1" applyProtection="1">
      <alignment horizontal="center" vertical="center" wrapText="1"/>
      <protection locked="0"/>
    </xf>
    <xf numFmtId="0" fontId="1" fillId="2" borderId="0" xfId="0" applyFont="1" applyFill="1" applyAlignment="1" applyProtection="1">
      <alignment vertical="justify" wrapText="1"/>
      <protection hidden="1"/>
    </xf>
    <xf numFmtId="0" fontId="1" fillId="2" borderId="0" xfId="0" applyFont="1" applyFill="1" applyAlignment="1" applyProtection="1">
      <alignment horizontal="center" vertical="center" wrapText="1"/>
      <protection hidden="1"/>
    </xf>
    <xf numFmtId="0" fontId="0" fillId="2" borderId="0" xfId="0" applyFill="1" applyAlignment="1" applyProtection="1">
      <alignment vertical="center" wrapText="1"/>
      <protection hidden="1"/>
    </xf>
    <xf numFmtId="0" fontId="3" fillId="0" borderId="34"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wrapText="1"/>
      <protection locked="0"/>
    </xf>
    <xf numFmtId="9" fontId="3" fillId="35" borderId="1" xfId="1" applyFont="1" applyFill="1" applyBorder="1" applyAlignment="1" applyProtection="1">
      <alignment horizontal="center" vertical="center" wrapText="1"/>
      <protection locked="0"/>
    </xf>
    <xf numFmtId="43" fontId="3" fillId="0" borderId="1" xfId="3" applyFont="1" applyFill="1" applyBorder="1" applyAlignment="1" applyProtection="1">
      <alignment horizontal="center" vertical="center" wrapText="1"/>
      <protection hidden="1"/>
    </xf>
    <xf numFmtId="43" fontId="3" fillId="0" borderId="39" xfId="3" applyFont="1" applyFill="1" applyBorder="1" applyAlignment="1" applyProtection="1">
      <alignment vertical="center" wrapText="1"/>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43" fontId="3" fillId="0" borderId="38" xfId="4" applyFont="1" applyBorder="1" applyAlignment="1" applyProtection="1">
      <alignment vertical="center" wrapText="1"/>
      <protection hidden="1"/>
    </xf>
    <xf numFmtId="43" fontId="3" fillId="0" borderId="39" xfId="4" applyFont="1" applyBorder="1" applyAlignment="1" applyProtection="1">
      <alignment vertical="center" wrapText="1"/>
      <protection hidden="1"/>
    </xf>
    <xf numFmtId="43" fontId="6" fillId="0" borderId="39" xfId="4" applyFont="1" applyBorder="1" applyAlignment="1" applyProtection="1">
      <alignment vertical="center" wrapText="1"/>
      <protection hidden="1"/>
    </xf>
    <xf numFmtId="43" fontId="3" fillId="0" borderId="39" xfId="4" applyFont="1" applyFill="1" applyBorder="1" applyAlignment="1" applyProtection="1">
      <alignment vertical="center" wrapText="1"/>
      <protection hidden="1"/>
    </xf>
    <xf numFmtId="43" fontId="6" fillId="0" borderId="40" xfId="4" applyFont="1" applyBorder="1" applyAlignment="1" applyProtection="1">
      <alignment vertical="center" wrapText="1"/>
      <protection hidden="1"/>
    </xf>
    <xf numFmtId="0" fontId="1" fillId="36" borderId="6"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wrapText="1"/>
      <protection hidden="1"/>
    </xf>
    <xf numFmtId="43" fontId="26" fillId="0" borderId="0" xfId="4" applyFont="1" applyBorder="1" applyAlignment="1" applyProtection="1">
      <alignment wrapText="1"/>
      <protection hidden="1"/>
    </xf>
    <xf numFmtId="0" fontId="3" fillId="0" borderId="0" xfId="0" applyFont="1" applyAlignment="1" applyProtection="1">
      <alignment vertical="center" wrapText="1"/>
      <protection hidden="1"/>
    </xf>
    <xf numFmtId="0" fontId="1" fillId="2" borderId="0" xfId="0" applyFont="1" applyFill="1" applyAlignment="1" applyProtection="1">
      <alignment horizont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1"/>
  <sheetViews>
    <sheetView showGridLines="0" tabSelected="1" view="pageBreakPreview" zoomScale="70" zoomScaleNormal="70" zoomScaleSheetLayoutView="70" zoomScalePageLayoutView="55" workbookViewId="0">
      <selection activeCell="F11" sqref="F11:I11"/>
    </sheetView>
  </sheetViews>
  <sheetFormatPr baseColWidth="10" defaultColWidth="11.42578125" defaultRowHeight="15" x14ac:dyDescent="0.25"/>
  <cols>
    <col min="1" max="1" width="10.42578125" style="93" customWidth="1"/>
    <col min="2" max="2" width="56.5703125" style="93" customWidth="1"/>
    <col min="3" max="3" width="23" style="93" customWidth="1"/>
    <col min="4" max="4" width="13.5703125" style="93" bestFit="1" customWidth="1"/>
    <col min="5" max="5" width="14" style="93" bestFit="1" customWidth="1"/>
    <col min="6" max="6" width="13.5703125" style="93" customWidth="1"/>
    <col min="7" max="7" width="17.7109375" style="93" customWidth="1"/>
    <col min="8" max="8" width="15" style="93" customWidth="1"/>
    <col min="9" max="9" width="17.7109375" style="93" customWidth="1"/>
    <col min="10" max="10" width="15" style="93" customWidth="1"/>
    <col min="11" max="11" width="17.85546875" style="95" customWidth="1"/>
    <col min="12" max="13" width="16.7109375" style="95" customWidth="1"/>
    <col min="14" max="14" width="14.7109375" style="95" customWidth="1"/>
    <col min="15" max="15" width="20.28515625" style="95" customWidth="1"/>
    <col min="16" max="16384" width="11.42578125" style="95"/>
  </cols>
  <sheetData>
    <row r="1" spans="1:15" x14ac:dyDescent="0.25">
      <c r="F1" s="94"/>
    </row>
    <row r="2" spans="1:15" ht="15.75" customHeight="1" x14ac:dyDescent="0.25">
      <c r="A2" s="56"/>
      <c r="B2" s="57" t="s">
        <v>0</v>
      </c>
      <c r="C2" s="57"/>
      <c r="D2" s="57"/>
      <c r="E2" s="57"/>
      <c r="F2" s="57"/>
      <c r="G2" s="57"/>
      <c r="H2" s="57"/>
      <c r="I2" s="57"/>
      <c r="J2" s="57"/>
      <c r="K2" s="57"/>
      <c r="L2" s="57"/>
      <c r="M2" s="57"/>
      <c r="N2" s="58" t="s">
        <v>80</v>
      </c>
      <c r="O2" s="58"/>
    </row>
    <row r="3" spans="1:15" ht="15.75" customHeight="1" x14ac:dyDescent="0.25">
      <c r="A3" s="56"/>
      <c r="B3" s="57" t="s">
        <v>2</v>
      </c>
      <c r="C3" s="57"/>
      <c r="D3" s="57"/>
      <c r="E3" s="57"/>
      <c r="F3" s="57"/>
      <c r="G3" s="57"/>
      <c r="H3" s="57"/>
      <c r="I3" s="57"/>
      <c r="J3" s="57"/>
      <c r="K3" s="57"/>
      <c r="L3" s="57"/>
      <c r="M3" s="57"/>
      <c r="N3" s="58" t="s">
        <v>77</v>
      </c>
      <c r="O3" s="58"/>
    </row>
    <row r="4" spans="1:15" ht="16.5" customHeight="1" x14ac:dyDescent="0.25">
      <c r="A4" s="56"/>
      <c r="B4" s="57" t="s">
        <v>3</v>
      </c>
      <c r="C4" s="57"/>
      <c r="D4" s="57"/>
      <c r="E4" s="57"/>
      <c r="F4" s="57"/>
      <c r="G4" s="57"/>
      <c r="H4" s="57"/>
      <c r="I4" s="57"/>
      <c r="J4" s="57"/>
      <c r="K4" s="57"/>
      <c r="L4" s="57"/>
      <c r="M4" s="57"/>
      <c r="N4" s="58" t="s">
        <v>79</v>
      </c>
      <c r="O4" s="58"/>
    </row>
    <row r="5" spans="1:15" ht="15" customHeight="1" x14ac:dyDescent="0.25">
      <c r="A5" s="56"/>
      <c r="B5" s="57"/>
      <c r="C5" s="57"/>
      <c r="D5" s="57"/>
      <c r="E5" s="57"/>
      <c r="F5" s="57"/>
      <c r="G5" s="57"/>
      <c r="H5" s="57"/>
      <c r="I5" s="57"/>
      <c r="J5" s="57"/>
      <c r="K5" s="57"/>
      <c r="L5" s="57"/>
      <c r="M5" s="57"/>
      <c r="N5" s="58" t="s">
        <v>4</v>
      </c>
      <c r="O5" s="58"/>
    </row>
    <row r="7" spans="1:15" x14ac:dyDescent="0.25">
      <c r="A7" s="20" t="s">
        <v>5</v>
      </c>
    </row>
    <row r="8" spans="1:15" ht="9.9499999999999993" customHeight="1" x14ac:dyDescent="0.25">
      <c r="A8" s="96"/>
    </row>
    <row r="9" spans="1:15" ht="30" customHeight="1" x14ac:dyDescent="0.25">
      <c r="A9" s="63" t="s">
        <v>6</v>
      </c>
      <c r="B9" s="64"/>
      <c r="D9" s="52" t="s">
        <v>7</v>
      </c>
      <c r="E9" s="53"/>
      <c r="F9" s="60"/>
      <c r="G9" s="61"/>
      <c r="H9" s="61"/>
      <c r="I9" s="62"/>
      <c r="K9" s="52" t="s">
        <v>8</v>
      </c>
      <c r="L9" s="53"/>
      <c r="M9" s="54"/>
      <c r="N9" s="55"/>
    </row>
    <row r="10" spans="1:15" ht="8.25" customHeight="1" x14ac:dyDescent="0.25">
      <c r="A10" s="65"/>
      <c r="B10" s="66"/>
      <c r="C10" s="97"/>
      <c r="E10" s="98"/>
      <c r="F10" s="98"/>
      <c r="M10" s="98"/>
      <c r="N10" s="93"/>
    </row>
    <row r="11" spans="1:15" ht="30" customHeight="1" x14ac:dyDescent="0.25">
      <c r="A11" s="67"/>
      <c r="B11" s="68"/>
      <c r="D11" s="52" t="s">
        <v>9</v>
      </c>
      <c r="E11" s="53"/>
      <c r="F11" s="60"/>
      <c r="G11" s="61"/>
      <c r="H11" s="61"/>
      <c r="I11" s="62"/>
      <c r="K11" s="52" t="s">
        <v>10</v>
      </c>
      <c r="L11" s="53"/>
      <c r="M11" s="99"/>
      <c r="N11" s="100"/>
      <c r="O11" s="5"/>
    </row>
    <row r="12" spans="1:15" ht="9.9499999999999993" customHeight="1" thickBot="1" x14ac:dyDescent="0.3">
      <c r="A12" s="4"/>
      <c r="B12" s="101"/>
      <c r="C12" s="19"/>
      <c r="D12" s="4"/>
      <c r="E12" s="101"/>
      <c r="F12" s="101"/>
      <c r="G12" s="101"/>
      <c r="H12" s="4"/>
      <c r="I12" s="6"/>
      <c r="J12" s="102"/>
      <c r="K12" s="102"/>
      <c r="L12" s="102"/>
      <c r="N12" s="7"/>
      <c r="O12" s="7"/>
    </row>
    <row r="13" spans="1:15" s="103" customFormat="1" ht="111.75" customHeight="1" x14ac:dyDescent="0.25">
      <c r="A13" s="8" t="s">
        <v>11</v>
      </c>
      <c r="B13" s="9" t="s">
        <v>12</v>
      </c>
      <c r="C13" s="9" t="s">
        <v>13</v>
      </c>
      <c r="D13" s="9" t="s">
        <v>14</v>
      </c>
      <c r="E13" s="9" t="s">
        <v>15</v>
      </c>
      <c r="F13" s="10" t="s">
        <v>16</v>
      </c>
      <c r="G13" s="10" t="s">
        <v>17</v>
      </c>
      <c r="H13" s="10" t="s">
        <v>18</v>
      </c>
      <c r="I13" s="10" t="s">
        <v>19</v>
      </c>
      <c r="J13" s="10" t="s">
        <v>20</v>
      </c>
      <c r="K13" s="10" t="s">
        <v>21</v>
      </c>
      <c r="L13" s="10" t="s">
        <v>22</v>
      </c>
      <c r="M13" s="10" t="s">
        <v>23</v>
      </c>
      <c r="N13" s="10" t="s">
        <v>24</v>
      </c>
      <c r="O13" s="11" t="s">
        <v>25</v>
      </c>
    </row>
    <row r="14" spans="1:15" s="103" customFormat="1" ht="132.75" customHeight="1" x14ac:dyDescent="0.2">
      <c r="A14" s="104">
        <v>1</v>
      </c>
      <c r="B14" s="91" t="s">
        <v>81</v>
      </c>
      <c r="C14" s="2"/>
      <c r="D14" s="92">
        <v>1</v>
      </c>
      <c r="E14" s="92" t="s">
        <v>93</v>
      </c>
      <c r="F14" s="105"/>
      <c r="G14" s="106"/>
      <c r="H14" s="107">
        <f>+ROUND(F14*G14,0)</f>
        <v>0</v>
      </c>
      <c r="I14" s="106"/>
      <c r="J14" s="107">
        <f t="shared" ref="J14" si="0">ROUND(F14*I14,0)</f>
        <v>0</v>
      </c>
      <c r="K14" s="107">
        <f t="shared" ref="K14" si="1">ROUND(F14+H14+J14,0)</f>
        <v>0</v>
      </c>
      <c r="L14" s="107">
        <f t="shared" ref="L14" si="2">ROUND(F14*D14,0)</f>
        <v>0</v>
      </c>
      <c r="M14" s="107">
        <f t="shared" ref="M14" si="3">ROUND(L14*G14,0)</f>
        <v>0</v>
      </c>
      <c r="N14" s="107">
        <f t="shared" ref="N14" si="4">ROUND(L14*I14,0)</f>
        <v>0</v>
      </c>
      <c r="O14" s="108">
        <f t="shared" ref="O14" si="5">ROUND(L14+N14+M14,0)</f>
        <v>0</v>
      </c>
    </row>
    <row r="15" spans="1:15" s="103" customFormat="1" ht="90.75" customHeight="1" x14ac:dyDescent="0.2">
      <c r="A15" s="104">
        <v>2</v>
      </c>
      <c r="B15" s="91" t="s">
        <v>82</v>
      </c>
      <c r="C15" s="2"/>
      <c r="D15" s="92">
        <v>1</v>
      </c>
      <c r="E15" s="92" t="s">
        <v>93</v>
      </c>
      <c r="F15" s="105"/>
      <c r="G15" s="106"/>
      <c r="H15" s="107">
        <f t="shared" ref="H15" si="6">+ROUND(F15*G15,0)</f>
        <v>0</v>
      </c>
      <c r="I15" s="106"/>
      <c r="J15" s="107">
        <f t="shared" ref="J15" si="7">ROUND(F15*I15,0)</f>
        <v>0</v>
      </c>
      <c r="K15" s="107">
        <f t="shared" ref="K15" si="8">ROUND(F15+H15+J15,0)</f>
        <v>0</v>
      </c>
      <c r="L15" s="107">
        <f t="shared" ref="L15" si="9">ROUND(F15*D15,0)</f>
        <v>0</v>
      </c>
      <c r="M15" s="107">
        <f t="shared" ref="M15" si="10">ROUND(L15*G15,0)</f>
        <v>0</v>
      </c>
      <c r="N15" s="107">
        <f t="shared" ref="N15" si="11">ROUND(L15*I15,0)</f>
        <v>0</v>
      </c>
      <c r="O15" s="108">
        <f t="shared" ref="O15" si="12">ROUND(L15+N15+M15,0)</f>
        <v>0</v>
      </c>
    </row>
    <row r="16" spans="1:15" s="103" customFormat="1" ht="99.75" customHeight="1" x14ac:dyDescent="0.2">
      <c r="A16" s="104">
        <v>3</v>
      </c>
      <c r="B16" s="91" t="s">
        <v>83</v>
      </c>
      <c r="C16" s="2"/>
      <c r="D16" s="92">
        <v>1</v>
      </c>
      <c r="E16" s="92" t="s">
        <v>93</v>
      </c>
      <c r="F16" s="105"/>
      <c r="G16" s="106"/>
      <c r="H16" s="107">
        <f t="shared" ref="H16:H25" si="13">+ROUND(F16*G16,0)</f>
        <v>0</v>
      </c>
      <c r="I16" s="106"/>
      <c r="J16" s="107">
        <f t="shared" ref="J16:J25" si="14">ROUND(F16*I16,0)</f>
        <v>0</v>
      </c>
      <c r="K16" s="107">
        <f t="shared" ref="K16:K25" si="15">ROUND(F16+H16+J16,0)</f>
        <v>0</v>
      </c>
      <c r="L16" s="107">
        <f t="shared" ref="L16:L25" si="16">ROUND(F16*D16,0)</f>
        <v>0</v>
      </c>
      <c r="M16" s="107">
        <f t="shared" ref="M16:M25" si="17">ROUND(L16*G16,0)</f>
        <v>0</v>
      </c>
      <c r="N16" s="107">
        <f t="shared" ref="N16:N25" si="18">ROUND(L16*I16,0)</f>
        <v>0</v>
      </c>
      <c r="O16" s="108">
        <f t="shared" ref="O16:O25" si="19">ROUND(L16+N16+M16,0)</f>
        <v>0</v>
      </c>
    </row>
    <row r="17" spans="1:15" s="103" customFormat="1" ht="113.25" customHeight="1" x14ac:dyDescent="0.2">
      <c r="A17" s="104">
        <v>4</v>
      </c>
      <c r="B17" s="91" t="s">
        <v>84</v>
      </c>
      <c r="C17" s="2"/>
      <c r="D17" s="92">
        <v>1</v>
      </c>
      <c r="E17" s="92" t="s">
        <v>93</v>
      </c>
      <c r="F17" s="105"/>
      <c r="G17" s="106"/>
      <c r="H17" s="107">
        <f t="shared" si="13"/>
        <v>0</v>
      </c>
      <c r="I17" s="106"/>
      <c r="J17" s="107">
        <f t="shared" si="14"/>
        <v>0</v>
      </c>
      <c r="K17" s="107">
        <f t="shared" si="15"/>
        <v>0</v>
      </c>
      <c r="L17" s="107">
        <f t="shared" si="16"/>
        <v>0</v>
      </c>
      <c r="M17" s="107">
        <f t="shared" si="17"/>
        <v>0</v>
      </c>
      <c r="N17" s="107">
        <f t="shared" si="18"/>
        <v>0</v>
      </c>
      <c r="O17" s="108">
        <f t="shared" si="19"/>
        <v>0</v>
      </c>
    </row>
    <row r="18" spans="1:15" s="103" customFormat="1" ht="189" customHeight="1" x14ac:dyDescent="0.2">
      <c r="A18" s="104">
        <v>5</v>
      </c>
      <c r="B18" s="91" t="s">
        <v>85</v>
      </c>
      <c r="C18" s="2"/>
      <c r="D18" s="92">
        <v>1</v>
      </c>
      <c r="E18" s="92" t="s">
        <v>93</v>
      </c>
      <c r="F18" s="105"/>
      <c r="G18" s="106"/>
      <c r="H18" s="107">
        <f t="shared" si="13"/>
        <v>0</v>
      </c>
      <c r="I18" s="106"/>
      <c r="J18" s="107">
        <f t="shared" si="14"/>
        <v>0</v>
      </c>
      <c r="K18" s="107">
        <f t="shared" si="15"/>
        <v>0</v>
      </c>
      <c r="L18" s="107">
        <f t="shared" si="16"/>
        <v>0</v>
      </c>
      <c r="M18" s="107">
        <f t="shared" si="17"/>
        <v>0</v>
      </c>
      <c r="N18" s="107">
        <f t="shared" si="18"/>
        <v>0</v>
      </c>
      <c r="O18" s="108">
        <f t="shared" si="19"/>
        <v>0</v>
      </c>
    </row>
    <row r="19" spans="1:15" s="103" customFormat="1" ht="74.25" customHeight="1" x14ac:dyDescent="0.2">
      <c r="A19" s="104">
        <v>6</v>
      </c>
      <c r="B19" s="91" t="s">
        <v>86</v>
      </c>
      <c r="C19" s="2"/>
      <c r="D19" s="92">
        <v>1</v>
      </c>
      <c r="E19" s="92" t="s">
        <v>93</v>
      </c>
      <c r="F19" s="105"/>
      <c r="G19" s="106"/>
      <c r="H19" s="107">
        <f t="shared" si="13"/>
        <v>0</v>
      </c>
      <c r="I19" s="106"/>
      <c r="J19" s="107">
        <f t="shared" si="14"/>
        <v>0</v>
      </c>
      <c r="K19" s="107">
        <f t="shared" si="15"/>
        <v>0</v>
      </c>
      <c r="L19" s="107">
        <f t="shared" si="16"/>
        <v>0</v>
      </c>
      <c r="M19" s="107">
        <f t="shared" si="17"/>
        <v>0</v>
      </c>
      <c r="N19" s="107">
        <f t="shared" si="18"/>
        <v>0</v>
      </c>
      <c r="O19" s="108">
        <f t="shared" si="19"/>
        <v>0</v>
      </c>
    </row>
    <row r="20" spans="1:15" s="103" customFormat="1" ht="69.75" customHeight="1" x14ac:dyDescent="0.2">
      <c r="A20" s="104">
        <v>7</v>
      </c>
      <c r="B20" s="91" t="s">
        <v>87</v>
      </c>
      <c r="C20" s="2"/>
      <c r="D20" s="92">
        <v>1</v>
      </c>
      <c r="E20" s="92" t="s">
        <v>93</v>
      </c>
      <c r="F20" s="105"/>
      <c r="G20" s="106"/>
      <c r="H20" s="107">
        <f t="shared" si="13"/>
        <v>0</v>
      </c>
      <c r="I20" s="106"/>
      <c r="J20" s="107">
        <f t="shared" si="14"/>
        <v>0</v>
      </c>
      <c r="K20" s="107">
        <f t="shared" si="15"/>
        <v>0</v>
      </c>
      <c r="L20" s="107">
        <f t="shared" si="16"/>
        <v>0</v>
      </c>
      <c r="M20" s="107">
        <f t="shared" si="17"/>
        <v>0</v>
      </c>
      <c r="N20" s="107">
        <f t="shared" si="18"/>
        <v>0</v>
      </c>
      <c r="O20" s="108">
        <f t="shared" si="19"/>
        <v>0</v>
      </c>
    </row>
    <row r="21" spans="1:15" s="103" customFormat="1" ht="87" customHeight="1" x14ac:dyDescent="0.2">
      <c r="A21" s="104">
        <v>8</v>
      </c>
      <c r="B21" s="91" t="s">
        <v>88</v>
      </c>
      <c r="C21" s="2"/>
      <c r="D21" s="92">
        <v>1</v>
      </c>
      <c r="E21" s="92" t="s">
        <v>93</v>
      </c>
      <c r="F21" s="105"/>
      <c r="G21" s="106"/>
      <c r="H21" s="107">
        <f t="shared" si="13"/>
        <v>0</v>
      </c>
      <c r="I21" s="106"/>
      <c r="J21" s="107">
        <f t="shared" si="14"/>
        <v>0</v>
      </c>
      <c r="K21" s="107">
        <f t="shared" si="15"/>
        <v>0</v>
      </c>
      <c r="L21" s="107">
        <f t="shared" si="16"/>
        <v>0</v>
      </c>
      <c r="M21" s="107">
        <f t="shared" si="17"/>
        <v>0</v>
      </c>
      <c r="N21" s="107">
        <f t="shared" si="18"/>
        <v>0</v>
      </c>
      <c r="O21" s="108">
        <f t="shared" si="19"/>
        <v>0</v>
      </c>
    </row>
    <row r="22" spans="1:15" s="103" customFormat="1" ht="194.25" customHeight="1" x14ac:dyDescent="0.2">
      <c r="A22" s="104">
        <v>9</v>
      </c>
      <c r="B22" s="91" t="s">
        <v>89</v>
      </c>
      <c r="C22" s="2"/>
      <c r="D22" s="92">
        <v>1</v>
      </c>
      <c r="E22" s="92" t="s">
        <v>93</v>
      </c>
      <c r="F22" s="105"/>
      <c r="G22" s="106"/>
      <c r="H22" s="107">
        <f t="shared" si="13"/>
        <v>0</v>
      </c>
      <c r="I22" s="106"/>
      <c r="J22" s="107">
        <f t="shared" si="14"/>
        <v>0</v>
      </c>
      <c r="K22" s="107">
        <f t="shared" si="15"/>
        <v>0</v>
      </c>
      <c r="L22" s="107">
        <f t="shared" si="16"/>
        <v>0</v>
      </c>
      <c r="M22" s="107">
        <f t="shared" si="17"/>
        <v>0</v>
      </c>
      <c r="N22" s="107">
        <f t="shared" si="18"/>
        <v>0</v>
      </c>
      <c r="O22" s="108">
        <f t="shared" si="19"/>
        <v>0</v>
      </c>
    </row>
    <row r="23" spans="1:15" s="103" customFormat="1" ht="141" customHeight="1" x14ac:dyDescent="0.2">
      <c r="A23" s="104">
        <v>10</v>
      </c>
      <c r="B23" s="91" t="s">
        <v>90</v>
      </c>
      <c r="C23" s="2"/>
      <c r="D23" s="92">
        <v>1</v>
      </c>
      <c r="E23" s="92" t="s">
        <v>93</v>
      </c>
      <c r="F23" s="105"/>
      <c r="G23" s="106"/>
      <c r="H23" s="107">
        <f t="shared" si="13"/>
        <v>0</v>
      </c>
      <c r="I23" s="106"/>
      <c r="J23" s="107">
        <f t="shared" si="14"/>
        <v>0</v>
      </c>
      <c r="K23" s="107">
        <f t="shared" si="15"/>
        <v>0</v>
      </c>
      <c r="L23" s="107">
        <f t="shared" si="16"/>
        <v>0</v>
      </c>
      <c r="M23" s="107">
        <f t="shared" si="17"/>
        <v>0</v>
      </c>
      <c r="N23" s="107">
        <f t="shared" si="18"/>
        <v>0</v>
      </c>
      <c r="O23" s="108">
        <f t="shared" si="19"/>
        <v>0</v>
      </c>
    </row>
    <row r="24" spans="1:15" s="103" customFormat="1" ht="281.25" customHeight="1" x14ac:dyDescent="0.2">
      <c r="A24" s="104">
        <v>11</v>
      </c>
      <c r="B24" s="91" t="s">
        <v>91</v>
      </c>
      <c r="C24" s="2"/>
      <c r="D24" s="92">
        <v>1</v>
      </c>
      <c r="E24" s="92" t="s">
        <v>93</v>
      </c>
      <c r="F24" s="105"/>
      <c r="G24" s="106"/>
      <c r="H24" s="107">
        <f t="shared" si="13"/>
        <v>0</v>
      </c>
      <c r="I24" s="106"/>
      <c r="J24" s="107">
        <f t="shared" si="14"/>
        <v>0</v>
      </c>
      <c r="K24" s="107">
        <f t="shared" si="15"/>
        <v>0</v>
      </c>
      <c r="L24" s="107">
        <f t="shared" si="16"/>
        <v>0</v>
      </c>
      <c r="M24" s="107">
        <f t="shared" si="17"/>
        <v>0</v>
      </c>
      <c r="N24" s="107">
        <f t="shared" si="18"/>
        <v>0</v>
      </c>
      <c r="O24" s="108">
        <f t="shared" si="19"/>
        <v>0</v>
      </c>
    </row>
    <row r="25" spans="1:15" s="103" customFormat="1" ht="153" customHeight="1" thickBot="1" x14ac:dyDescent="0.25">
      <c r="A25" s="104">
        <v>12</v>
      </c>
      <c r="B25" s="91" t="s">
        <v>92</v>
      </c>
      <c r="C25" s="2"/>
      <c r="D25" s="92">
        <v>1</v>
      </c>
      <c r="E25" s="92" t="s">
        <v>93</v>
      </c>
      <c r="F25" s="105"/>
      <c r="G25" s="106"/>
      <c r="H25" s="107">
        <f t="shared" si="13"/>
        <v>0</v>
      </c>
      <c r="I25" s="106"/>
      <c r="J25" s="107">
        <f t="shared" si="14"/>
        <v>0</v>
      </c>
      <c r="K25" s="107">
        <f t="shared" si="15"/>
        <v>0</v>
      </c>
      <c r="L25" s="107">
        <f t="shared" si="16"/>
        <v>0</v>
      </c>
      <c r="M25" s="107">
        <f t="shared" si="17"/>
        <v>0</v>
      </c>
      <c r="N25" s="107">
        <f t="shared" si="18"/>
        <v>0</v>
      </c>
      <c r="O25" s="108">
        <f t="shared" si="19"/>
        <v>0</v>
      </c>
    </row>
    <row r="26" spans="1:15" s="103" customFormat="1" ht="42" customHeight="1" thickBot="1" x14ac:dyDescent="0.3">
      <c r="A26" s="109" t="s">
        <v>26</v>
      </c>
      <c r="B26" s="110"/>
      <c r="C26" s="110"/>
      <c r="D26" s="110"/>
      <c r="E26" s="110"/>
      <c r="F26" s="110"/>
      <c r="G26" s="110"/>
      <c r="H26" s="110"/>
      <c r="I26" s="110"/>
      <c r="J26" s="110"/>
      <c r="K26" s="110"/>
      <c r="L26" s="37" t="s">
        <v>27</v>
      </c>
      <c r="M26" s="38"/>
      <c r="N26" s="38"/>
      <c r="O26" s="111">
        <f>SUMIF(G:G,0%,L:L)+SUMIF(G:G,"",L:L)</f>
        <v>0</v>
      </c>
    </row>
    <row r="27" spans="1:15" s="103" customFormat="1" ht="39" customHeight="1" x14ac:dyDescent="0.25">
      <c r="A27" s="43" t="s">
        <v>78</v>
      </c>
      <c r="B27" s="44"/>
      <c r="C27" s="44"/>
      <c r="D27" s="44"/>
      <c r="E27" s="44"/>
      <c r="F27" s="44"/>
      <c r="G27" s="44"/>
      <c r="H27" s="44"/>
      <c r="I27" s="44"/>
      <c r="J27" s="44"/>
      <c r="K27" s="45"/>
      <c r="L27" s="35" t="s">
        <v>28</v>
      </c>
      <c r="M27" s="36"/>
      <c r="N27" s="36"/>
      <c r="O27" s="112">
        <f>SUMIF(G:G,5%,L:L)</f>
        <v>0</v>
      </c>
    </row>
    <row r="28" spans="1:15" s="103" customFormat="1" ht="30" customHeight="1" x14ac:dyDescent="0.25">
      <c r="A28" s="46"/>
      <c r="B28" s="47"/>
      <c r="C28" s="47"/>
      <c r="D28" s="47"/>
      <c r="E28" s="47"/>
      <c r="F28" s="47"/>
      <c r="G28" s="47"/>
      <c r="H28" s="47"/>
      <c r="I28" s="47"/>
      <c r="J28" s="47"/>
      <c r="K28" s="48"/>
      <c r="L28" s="35" t="s">
        <v>29</v>
      </c>
      <c r="M28" s="36"/>
      <c r="N28" s="36"/>
      <c r="O28" s="112">
        <f>SUMIF(G:G,19%,L:L)</f>
        <v>0</v>
      </c>
    </row>
    <row r="29" spans="1:15" s="103" customFormat="1" ht="30" customHeight="1" x14ac:dyDescent="0.25">
      <c r="A29" s="46"/>
      <c r="B29" s="47"/>
      <c r="C29" s="47"/>
      <c r="D29" s="47"/>
      <c r="E29" s="47"/>
      <c r="F29" s="47"/>
      <c r="G29" s="47"/>
      <c r="H29" s="47"/>
      <c r="I29" s="47"/>
      <c r="J29" s="47"/>
      <c r="K29" s="48"/>
      <c r="L29" s="41" t="s">
        <v>22</v>
      </c>
      <c r="M29" s="42"/>
      <c r="N29" s="42"/>
      <c r="O29" s="113">
        <f>SUM(O26:O28)</f>
        <v>0</v>
      </c>
    </row>
    <row r="30" spans="1:15" s="103" customFormat="1" ht="30" customHeight="1" x14ac:dyDescent="0.25">
      <c r="A30" s="46"/>
      <c r="B30" s="47"/>
      <c r="C30" s="47"/>
      <c r="D30" s="47"/>
      <c r="E30" s="47"/>
      <c r="F30" s="47"/>
      <c r="G30" s="47"/>
      <c r="H30" s="47"/>
      <c r="I30" s="47"/>
      <c r="J30" s="47"/>
      <c r="K30" s="48"/>
      <c r="L30" s="35" t="s">
        <v>30</v>
      </c>
      <c r="M30" s="36"/>
      <c r="N30" s="36"/>
      <c r="O30" s="114">
        <f>SUMIF(G:G,5%,M:M)</f>
        <v>0</v>
      </c>
    </row>
    <row r="31" spans="1:15" s="103" customFormat="1" ht="30" customHeight="1" x14ac:dyDescent="0.25">
      <c r="A31" s="46"/>
      <c r="B31" s="47"/>
      <c r="C31" s="47"/>
      <c r="D31" s="47"/>
      <c r="E31" s="47"/>
      <c r="F31" s="47"/>
      <c r="G31" s="47"/>
      <c r="H31" s="47"/>
      <c r="I31" s="47"/>
      <c r="J31" s="47"/>
      <c r="K31" s="48"/>
      <c r="L31" s="35" t="s">
        <v>31</v>
      </c>
      <c r="M31" s="36"/>
      <c r="N31" s="36"/>
      <c r="O31" s="114">
        <f>SUMIF(G:G,19%,M:M)</f>
        <v>0</v>
      </c>
    </row>
    <row r="32" spans="1:15" s="103" customFormat="1" ht="30" customHeight="1" x14ac:dyDescent="0.25">
      <c r="A32" s="46"/>
      <c r="B32" s="47"/>
      <c r="C32" s="47"/>
      <c r="D32" s="47"/>
      <c r="E32" s="47"/>
      <c r="F32" s="47"/>
      <c r="G32" s="47"/>
      <c r="H32" s="47"/>
      <c r="I32" s="47"/>
      <c r="J32" s="47"/>
      <c r="K32" s="48"/>
      <c r="L32" s="41" t="s">
        <v>32</v>
      </c>
      <c r="M32" s="42"/>
      <c r="N32" s="42"/>
      <c r="O32" s="113">
        <f>SUM(O30:O31)</f>
        <v>0</v>
      </c>
    </row>
    <row r="33" spans="1:17" s="103" customFormat="1" ht="30" customHeight="1" x14ac:dyDescent="0.25">
      <c r="A33" s="46"/>
      <c r="B33" s="47"/>
      <c r="C33" s="47"/>
      <c r="D33" s="47"/>
      <c r="E33" s="47"/>
      <c r="F33" s="47"/>
      <c r="G33" s="47"/>
      <c r="H33" s="47"/>
      <c r="I33" s="47"/>
      <c r="J33" s="47"/>
      <c r="K33" s="48"/>
      <c r="L33" s="35" t="s">
        <v>33</v>
      </c>
      <c r="M33" s="36"/>
      <c r="N33" s="36"/>
      <c r="O33" s="112">
        <f>SUMIF(I:I,8%,N:N)</f>
        <v>0</v>
      </c>
    </row>
    <row r="34" spans="1:17" s="103" customFormat="1" ht="37.5" customHeight="1" x14ac:dyDescent="0.25">
      <c r="A34" s="46"/>
      <c r="B34" s="47"/>
      <c r="C34" s="47"/>
      <c r="D34" s="47"/>
      <c r="E34" s="47"/>
      <c r="F34" s="47"/>
      <c r="G34" s="47"/>
      <c r="H34" s="47"/>
      <c r="I34" s="47"/>
      <c r="J34" s="47"/>
      <c r="K34" s="48"/>
      <c r="L34" s="41" t="s">
        <v>34</v>
      </c>
      <c r="M34" s="42"/>
      <c r="N34" s="42"/>
      <c r="O34" s="113">
        <f>SUM(O33)</f>
        <v>0</v>
      </c>
    </row>
    <row r="35" spans="1:17" s="103" customFormat="1" ht="32.25" customHeight="1" thickBot="1" x14ac:dyDescent="0.3">
      <c r="A35" s="49"/>
      <c r="B35" s="50"/>
      <c r="C35" s="50"/>
      <c r="D35" s="50"/>
      <c r="E35" s="50"/>
      <c r="F35" s="50"/>
      <c r="G35" s="50"/>
      <c r="H35" s="50"/>
      <c r="I35" s="50"/>
      <c r="J35" s="50"/>
      <c r="K35" s="51"/>
      <c r="L35" s="39" t="s">
        <v>35</v>
      </c>
      <c r="M35" s="40"/>
      <c r="N35" s="40"/>
      <c r="O35" s="115">
        <f>+O29+O32+O34</f>
        <v>0</v>
      </c>
    </row>
    <row r="37" spans="1:17" ht="50.1" customHeight="1" thickBot="1" x14ac:dyDescent="0.3">
      <c r="B37" s="116"/>
      <c r="C37" s="116"/>
    </row>
    <row r="38" spans="1:17" x14ac:dyDescent="0.25">
      <c r="B38" s="117" t="s">
        <v>36</v>
      </c>
      <c r="C38" s="117"/>
    </row>
    <row r="39" spans="1:17" ht="15" customHeight="1" x14ac:dyDescent="0.25">
      <c r="M39" s="21"/>
      <c r="N39" s="21"/>
      <c r="O39" s="118"/>
    </row>
    <row r="40" spans="1:17" ht="15.75" customHeight="1" x14ac:dyDescent="0.25">
      <c r="M40" s="21"/>
      <c r="N40" s="21"/>
      <c r="O40" s="118"/>
    </row>
    <row r="41" spans="1:17" ht="15" customHeight="1" x14ac:dyDescent="0.25">
      <c r="A41" s="119" t="s">
        <v>37</v>
      </c>
      <c r="M41" s="21"/>
      <c r="N41" s="21"/>
      <c r="O41" s="118"/>
    </row>
    <row r="42" spans="1:17" x14ac:dyDescent="0.25">
      <c r="A42" s="120" t="s">
        <v>38</v>
      </c>
      <c r="B42" s="120"/>
      <c r="C42" s="120"/>
      <c r="D42" s="120"/>
      <c r="E42" s="120"/>
      <c r="F42" s="120"/>
      <c r="G42" s="120"/>
      <c r="H42" s="120"/>
      <c r="I42" s="120"/>
      <c r="J42" s="120"/>
      <c r="K42" s="120"/>
      <c r="L42" s="120"/>
      <c r="M42" s="120"/>
      <c r="N42" s="120"/>
      <c r="O42" s="120"/>
      <c r="P42" s="93"/>
      <c r="Q42" s="93"/>
    </row>
    <row r="43" spans="1:17" ht="15" customHeight="1" x14ac:dyDescent="0.25">
      <c r="A43" s="59" t="s">
        <v>39</v>
      </c>
      <c r="B43" s="59"/>
      <c r="C43" s="59"/>
      <c r="D43" s="59"/>
      <c r="E43" s="59"/>
      <c r="F43" s="59"/>
      <c r="G43" s="59"/>
      <c r="H43" s="59"/>
      <c r="I43" s="59"/>
      <c r="J43" s="59"/>
      <c r="K43" s="59"/>
      <c r="L43" s="59"/>
      <c r="M43" s="59"/>
      <c r="N43" s="59"/>
      <c r="O43" s="59"/>
      <c r="P43" s="20"/>
      <c r="Q43" s="20"/>
    </row>
    <row r="44" spans="1:17" x14ac:dyDescent="0.25">
      <c r="A44" s="59" t="s">
        <v>40</v>
      </c>
      <c r="B44" s="59"/>
      <c r="C44" s="59"/>
      <c r="D44" s="59"/>
      <c r="E44" s="59"/>
      <c r="F44" s="59"/>
      <c r="G44" s="59"/>
      <c r="H44" s="59"/>
      <c r="I44" s="59"/>
      <c r="J44" s="59"/>
      <c r="K44" s="59"/>
      <c r="L44" s="59"/>
      <c r="M44" s="59"/>
      <c r="N44" s="59"/>
      <c r="O44" s="59"/>
      <c r="P44" s="20"/>
      <c r="Q44" s="20"/>
    </row>
    <row r="45" spans="1:17" x14ac:dyDescent="0.25">
      <c r="A45" s="59" t="s">
        <v>41</v>
      </c>
      <c r="B45" s="59"/>
      <c r="C45" s="59"/>
      <c r="D45" s="59"/>
      <c r="E45" s="59"/>
      <c r="F45" s="59"/>
      <c r="G45" s="59"/>
      <c r="H45" s="59"/>
      <c r="I45" s="59"/>
      <c r="J45" s="59"/>
      <c r="K45" s="59"/>
      <c r="L45" s="59"/>
      <c r="M45" s="59"/>
      <c r="N45" s="59"/>
      <c r="O45" s="59"/>
      <c r="P45" s="20"/>
      <c r="Q45" s="20"/>
    </row>
    <row r="46" spans="1:17" x14ac:dyDescent="0.25">
      <c r="K46" s="93"/>
      <c r="L46" s="93"/>
      <c r="M46" s="93"/>
      <c r="N46" s="93"/>
    </row>
    <row r="88" spans="11:15" s="93" customFormat="1" x14ac:dyDescent="0.25">
      <c r="K88" s="95"/>
      <c r="L88" s="95"/>
      <c r="M88" s="95"/>
      <c r="N88" s="95"/>
      <c r="O88" s="95"/>
    </row>
    <row r="89" spans="11:15" s="93" customFormat="1" x14ac:dyDescent="0.25">
      <c r="K89" s="95"/>
      <c r="L89" s="95"/>
      <c r="M89" s="95"/>
      <c r="N89" s="95"/>
      <c r="O89" s="95"/>
    </row>
    <row r="90" spans="11:15" s="93" customFormat="1" x14ac:dyDescent="0.25">
      <c r="K90" s="95"/>
      <c r="L90" s="95"/>
      <c r="M90" s="95"/>
      <c r="N90" s="95"/>
      <c r="O90" s="95"/>
    </row>
    <row r="91" spans="11:15" s="93" customFormat="1" x14ac:dyDescent="0.25">
      <c r="K91" s="95"/>
      <c r="L91" s="95"/>
      <c r="M91" s="95"/>
      <c r="N91" s="95"/>
      <c r="O91" s="95"/>
    </row>
  </sheetData>
  <sheetProtection algorithmName="SHA-512" hashValue="TAvgvkBG1Erm0i+jfZdEPtLAzU4EmWM9Vryvg+cw4Xs+FQMZxAgaoD65ddqPSj1KfjtF/yac9DX9l8oTh/56Pw==" saltValue="W1w+ZaPEDjXu8ArufN2aNw==" spinCount="100000" sheet="1" selectLockedCells="1"/>
  <mergeCells count="35">
    <mergeCell ref="A45:O45"/>
    <mergeCell ref="A44:O44"/>
    <mergeCell ref="A43:O43"/>
    <mergeCell ref="A42:O42"/>
    <mergeCell ref="B38:C38"/>
    <mergeCell ref="A2:A5"/>
    <mergeCell ref="B2:M2"/>
    <mergeCell ref="N2:O2"/>
    <mergeCell ref="B3:M3"/>
    <mergeCell ref="N3:O3"/>
    <mergeCell ref="B4:M5"/>
    <mergeCell ref="N4:O4"/>
    <mergeCell ref="N5:O5"/>
    <mergeCell ref="M11:N11"/>
    <mergeCell ref="M9:N9"/>
    <mergeCell ref="K9:L9"/>
    <mergeCell ref="K11:L11"/>
    <mergeCell ref="F11:I11"/>
    <mergeCell ref="A27:K35"/>
    <mergeCell ref="F9:I9"/>
    <mergeCell ref="B37:C37"/>
    <mergeCell ref="A9:B11"/>
    <mergeCell ref="D9:E9"/>
    <mergeCell ref="D11:E11"/>
    <mergeCell ref="A26:K26"/>
    <mergeCell ref="L35:N35"/>
    <mergeCell ref="L34:N34"/>
    <mergeCell ref="L33:N33"/>
    <mergeCell ref="L32:N32"/>
    <mergeCell ref="L31:N31"/>
    <mergeCell ref="L30:N30"/>
    <mergeCell ref="L29:N29"/>
    <mergeCell ref="L28:N28"/>
    <mergeCell ref="L27:N27"/>
    <mergeCell ref="L26:N2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3000000}"/>
    <dataValidation type="whole" allowBlank="1" showInputMessage="1" showErrorMessage="1" sqref="F14:F25" xr:uid="{00000000-0002-0000-0000-000002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G14:G25</xm:sqref>
        </x14:dataValidation>
        <x14:dataValidation type="list" allowBlank="1" showInputMessage="1" showErrorMessage="1" xr:uid="{00000000-0002-0000-0000-000008000000}">
          <x14:formula1>
            <xm:f>Cálculos!$F$7:$F$8</xm:f>
          </x14:formula1>
          <xm:sqref>I14:I25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14" bestFit="1" customWidth="1"/>
    <col min="6" max="6" width="15" style="18" bestFit="1" customWidth="1"/>
  </cols>
  <sheetData>
    <row r="6" spans="2:6" x14ac:dyDescent="0.25">
      <c r="B6" s="3" t="s">
        <v>9</v>
      </c>
      <c r="D6" s="12" t="s">
        <v>42</v>
      </c>
      <c r="F6" s="15" t="s">
        <v>43</v>
      </c>
    </row>
    <row r="7" spans="2:6" x14ac:dyDescent="0.25">
      <c r="B7" s="1" t="s">
        <v>44</v>
      </c>
      <c r="D7" s="13">
        <v>0</v>
      </c>
      <c r="F7" s="16">
        <v>0.08</v>
      </c>
    </row>
    <row r="8" spans="2:6" x14ac:dyDescent="0.25">
      <c r="B8" s="1" t="s">
        <v>45</v>
      </c>
      <c r="D8" s="13">
        <v>0.05</v>
      </c>
      <c r="F8" s="17">
        <v>0</v>
      </c>
    </row>
    <row r="9" spans="2:6" x14ac:dyDescent="0.25">
      <c r="B9" s="1" t="s">
        <v>46</v>
      </c>
      <c r="D9" s="13">
        <v>0.19</v>
      </c>
    </row>
    <row r="10" spans="2:6" x14ac:dyDescent="0.25">
      <c r="D10" s="1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70"/>
      <c r="C2" s="70"/>
      <c r="D2" s="79" t="s">
        <v>0</v>
      </c>
      <c r="E2" s="81"/>
      <c r="F2" s="81"/>
      <c r="G2" s="81"/>
      <c r="H2" s="80"/>
      <c r="I2" s="79" t="s">
        <v>1</v>
      </c>
      <c r="J2" s="80"/>
      <c r="K2" s="33"/>
    </row>
    <row r="3" spans="2:11" ht="15" customHeight="1" x14ac:dyDescent="0.25">
      <c r="B3" s="70"/>
      <c r="C3" s="70"/>
      <c r="D3" s="79" t="s">
        <v>2</v>
      </c>
      <c r="E3" s="81"/>
      <c r="F3" s="81"/>
      <c r="G3" s="81"/>
      <c r="H3" s="80"/>
      <c r="I3" s="79" t="s">
        <v>77</v>
      </c>
      <c r="J3" s="80"/>
      <c r="K3" s="32"/>
    </row>
    <row r="4" spans="2:11" ht="15" customHeight="1" x14ac:dyDescent="0.25">
      <c r="B4" s="70"/>
      <c r="C4" s="70"/>
      <c r="D4" s="82" t="s">
        <v>3</v>
      </c>
      <c r="E4" s="83"/>
      <c r="F4" s="83"/>
      <c r="G4" s="83"/>
      <c r="H4" s="84"/>
      <c r="I4" s="79" t="s">
        <v>79</v>
      </c>
      <c r="J4" s="80"/>
      <c r="K4" s="32"/>
    </row>
    <row r="5" spans="2:11" ht="15" customHeight="1" x14ac:dyDescent="0.25">
      <c r="B5" s="70"/>
      <c r="C5" s="70"/>
      <c r="D5" s="85"/>
      <c r="E5" s="86"/>
      <c r="F5" s="86"/>
      <c r="G5" s="86"/>
      <c r="H5" s="87"/>
      <c r="I5" s="79" t="s">
        <v>47</v>
      </c>
      <c r="J5" s="80"/>
      <c r="K5" s="32"/>
    </row>
    <row r="6" spans="2:11" x14ac:dyDescent="0.25">
      <c r="K6" s="24"/>
    </row>
    <row r="7" spans="2:11" ht="15.75" customHeight="1" x14ac:dyDescent="0.25">
      <c r="B7" s="74" t="s">
        <v>48</v>
      </c>
      <c r="C7" s="74"/>
      <c r="D7" s="74"/>
      <c r="E7" s="74"/>
      <c r="F7" s="74"/>
      <c r="G7" s="74"/>
      <c r="H7" s="74"/>
      <c r="I7" s="74"/>
      <c r="J7" s="74"/>
      <c r="K7" s="29"/>
    </row>
    <row r="8" spans="2:11" ht="15.75" customHeight="1" x14ac:dyDescent="0.25">
      <c r="B8" s="69" t="s">
        <v>49</v>
      </c>
      <c r="C8" s="69" t="s">
        <v>50</v>
      </c>
      <c r="D8" s="69"/>
      <c r="E8" s="69"/>
      <c r="F8" s="69"/>
      <c r="G8" s="74" t="s">
        <v>51</v>
      </c>
      <c r="H8" s="74"/>
      <c r="I8" s="74"/>
      <c r="J8" s="74"/>
      <c r="K8" s="29"/>
    </row>
    <row r="9" spans="2:11" ht="15.75" customHeight="1" x14ac:dyDescent="0.25">
      <c r="B9" s="69"/>
      <c r="C9" s="28" t="s">
        <v>52</v>
      </c>
      <c r="D9" s="28" t="s">
        <v>53</v>
      </c>
      <c r="E9" s="69" t="s">
        <v>54</v>
      </c>
      <c r="F9" s="69"/>
      <c r="G9" s="74"/>
      <c r="H9" s="74"/>
      <c r="I9" s="74"/>
      <c r="J9" s="74"/>
      <c r="K9" s="29"/>
    </row>
    <row r="10" spans="2:11" ht="15.75" customHeight="1" x14ac:dyDescent="0.25">
      <c r="B10" s="26">
        <v>1</v>
      </c>
      <c r="C10" s="26">
        <v>2021</v>
      </c>
      <c r="D10" s="26">
        <v>5</v>
      </c>
      <c r="E10" s="88">
        <v>24</v>
      </c>
      <c r="F10" s="88"/>
      <c r="G10" s="77" t="s">
        <v>55</v>
      </c>
      <c r="H10" s="77"/>
      <c r="I10" s="77"/>
      <c r="J10" s="77"/>
      <c r="K10" s="31"/>
    </row>
    <row r="11" spans="2:11" ht="57.75" customHeight="1" x14ac:dyDescent="0.25">
      <c r="B11" s="26">
        <v>2</v>
      </c>
      <c r="C11" s="26">
        <v>2022</v>
      </c>
      <c r="D11" s="26">
        <v>5</v>
      </c>
      <c r="E11" s="75">
        <v>31</v>
      </c>
      <c r="F11" s="76"/>
      <c r="G11" s="71" t="s">
        <v>56</v>
      </c>
      <c r="H11" s="72"/>
      <c r="I11" s="72"/>
      <c r="J11" s="73"/>
      <c r="K11" s="31"/>
    </row>
    <row r="12" spans="2:11" ht="82.5" customHeight="1" x14ac:dyDescent="0.25">
      <c r="B12" s="26">
        <v>3</v>
      </c>
      <c r="C12" s="26">
        <v>2022</v>
      </c>
      <c r="D12" s="26">
        <v>7</v>
      </c>
      <c r="E12" s="75">
        <v>27</v>
      </c>
      <c r="F12" s="76"/>
      <c r="G12" s="71" t="s">
        <v>57</v>
      </c>
      <c r="H12" s="72"/>
      <c r="I12" s="72"/>
      <c r="J12" s="73"/>
      <c r="K12" s="31"/>
    </row>
    <row r="13" spans="2:11" ht="100.5" customHeight="1" x14ac:dyDescent="0.25">
      <c r="B13" s="26">
        <v>4</v>
      </c>
      <c r="C13" s="26">
        <v>2023</v>
      </c>
      <c r="D13" s="26">
        <v>11</v>
      </c>
      <c r="E13" s="75">
        <v>30</v>
      </c>
      <c r="F13" s="76"/>
      <c r="G13" s="71" t="s">
        <v>72</v>
      </c>
      <c r="H13" s="72"/>
      <c r="I13" s="72"/>
      <c r="J13" s="73"/>
      <c r="K13" s="31"/>
    </row>
    <row r="14" spans="2:11" ht="70.5" customHeight="1" x14ac:dyDescent="0.25">
      <c r="B14" s="26">
        <v>5</v>
      </c>
      <c r="C14" s="26">
        <v>2024</v>
      </c>
      <c r="D14" s="34" t="s">
        <v>71</v>
      </c>
      <c r="E14" s="75">
        <v>27</v>
      </c>
      <c r="F14" s="76"/>
      <c r="G14" s="71" t="s">
        <v>73</v>
      </c>
      <c r="H14" s="72"/>
      <c r="I14" s="72"/>
      <c r="J14" s="73"/>
      <c r="K14" s="31"/>
    </row>
    <row r="15" spans="2:11" ht="76.5" customHeight="1" x14ac:dyDescent="0.25">
      <c r="B15" s="26">
        <v>6</v>
      </c>
      <c r="C15" s="26">
        <v>2024</v>
      </c>
      <c r="D15" s="34" t="s">
        <v>74</v>
      </c>
      <c r="E15" s="75"/>
      <c r="F15" s="76"/>
      <c r="G15" s="71" t="s">
        <v>76</v>
      </c>
      <c r="H15" s="72"/>
      <c r="I15" s="72"/>
      <c r="J15" s="73"/>
      <c r="K15" s="31"/>
    </row>
    <row r="16" spans="2:11" ht="15.75" customHeight="1" x14ac:dyDescent="0.25">
      <c r="B16" s="69" t="s">
        <v>58</v>
      </c>
      <c r="C16" s="69"/>
      <c r="D16" s="69"/>
      <c r="E16" s="69"/>
      <c r="F16" s="69"/>
      <c r="G16" s="69"/>
      <c r="H16" s="69"/>
      <c r="I16" s="69"/>
      <c r="J16" s="69"/>
      <c r="K16" s="27"/>
    </row>
    <row r="17" spans="2:11" x14ac:dyDescent="0.25">
      <c r="B17" s="69" t="s">
        <v>59</v>
      </c>
      <c r="C17" s="69"/>
      <c r="D17" s="69"/>
      <c r="E17" s="69"/>
      <c r="F17" s="69" t="s">
        <v>60</v>
      </c>
      <c r="G17" s="69"/>
      <c r="H17" s="69"/>
      <c r="I17" s="69"/>
      <c r="J17" s="69"/>
      <c r="K17" s="27"/>
    </row>
    <row r="18" spans="2:11" ht="15.75" customHeight="1" x14ac:dyDescent="0.25">
      <c r="B18" s="88" t="s">
        <v>61</v>
      </c>
      <c r="C18" s="88"/>
      <c r="D18" s="88"/>
      <c r="E18" s="88"/>
      <c r="F18" s="88" t="s">
        <v>75</v>
      </c>
      <c r="G18" s="88"/>
      <c r="H18" s="88"/>
      <c r="I18" s="88"/>
      <c r="J18" s="88"/>
      <c r="K18" s="25"/>
    </row>
    <row r="19" spans="2:11" x14ac:dyDescent="0.25">
      <c r="B19" s="69" t="s">
        <v>62</v>
      </c>
      <c r="C19" s="69"/>
      <c r="D19" s="69"/>
      <c r="E19" s="69"/>
      <c r="F19" s="69"/>
      <c r="G19" s="69"/>
      <c r="H19" s="69"/>
      <c r="I19" s="69"/>
      <c r="J19" s="69"/>
      <c r="K19" s="27"/>
    </row>
    <row r="20" spans="2:11" x14ac:dyDescent="0.25">
      <c r="B20" s="69" t="s">
        <v>59</v>
      </c>
      <c r="C20" s="69"/>
      <c r="D20" s="69"/>
      <c r="E20" s="69"/>
      <c r="F20" s="69" t="s">
        <v>60</v>
      </c>
      <c r="G20" s="69"/>
      <c r="H20" s="69"/>
      <c r="I20" s="69"/>
      <c r="J20" s="69"/>
      <c r="K20" s="27"/>
    </row>
    <row r="21" spans="2:11" ht="15.75" customHeight="1" x14ac:dyDescent="0.25">
      <c r="B21" s="90" t="s">
        <v>63</v>
      </c>
      <c r="C21" s="90"/>
      <c r="D21" s="90"/>
      <c r="E21" s="90"/>
      <c r="F21" s="90" t="s">
        <v>64</v>
      </c>
      <c r="G21" s="90"/>
      <c r="H21" s="90"/>
      <c r="I21" s="90"/>
      <c r="J21" s="90"/>
      <c r="K21" s="30"/>
    </row>
    <row r="22" spans="2:11" ht="15.75" customHeight="1" x14ac:dyDescent="0.25">
      <c r="B22" s="74" t="s">
        <v>65</v>
      </c>
      <c r="C22" s="74"/>
      <c r="D22" s="74"/>
      <c r="E22" s="74"/>
      <c r="F22" s="74"/>
      <c r="G22" s="74"/>
      <c r="H22" s="74"/>
      <c r="I22" s="74"/>
      <c r="J22" s="74"/>
      <c r="K22" s="29"/>
    </row>
    <row r="23" spans="2:11" x14ac:dyDescent="0.25">
      <c r="B23" s="69" t="s">
        <v>59</v>
      </c>
      <c r="C23" s="69"/>
      <c r="D23" s="69"/>
      <c r="E23" s="69" t="s">
        <v>60</v>
      </c>
      <c r="F23" s="69"/>
      <c r="G23" s="69"/>
      <c r="H23" s="69" t="s">
        <v>66</v>
      </c>
      <c r="I23" s="69"/>
      <c r="J23" s="69"/>
      <c r="K23" s="27"/>
    </row>
    <row r="24" spans="2:11" x14ac:dyDescent="0.25">
      <c r="B24" s="69"/>
      <c r="C24" s="69"/>
      <c r="D24" s="69"/>
      <c r="E24" s="69"/>
      <c r="F24" s="69"/>
      <c r="G24" s="69"/>
      <c r="H24" s="28" t="s">
        <v>52</v>
      </c>
      <c r="I24" s="28" t="s">
        <v>53</v>
      </c>
      <c r="J24" s="28" t="s">
        <v>54</v>
      </c>
      <c r="K24" s="27"/>
    </row>
    <row r="25" spans="2:11" x14ac:dyDescent="0.25">
      <c r="B25" s="88" t="s">
        <v>67</v>
      </c>
      <c r="C25" s="88"/>
      <c r="D25" s="88"/>
      <c r="E25" s="90" t="s">
        <v>68</v>
      </c>
      <c r="F25" s="90"/>
      <c r="G25" s="90"/>
      <c r="H25" s="26">
        <v>2024</v>
      </c>
      <c r="I25" s="34" t="s">
        <v>74</v>
      </c>
      <c r="J25" s="26"/>
      <c r="K25" s="25"/>
    </row>
    <row r="26" spans="2:11" x14ac:dyDescent="0.25">
      <c r="K26" s="24"/>
    </row>
    <row r="27" spans="2:11" ht="56.25" customHeight="1" x14ac:dyDescent="0.25">
      <c r="B27" s="24"/>
      <c r="C27" s="89" t="s">
        <v>69</v>
      </c>
      <c r="D27" s="89"/>
      <c r="E27" s="89"/>
      <c r="F27" s="89"/>
      <c r="G27" s="89"/>
      <c r="H27" s="89"/>
      <c r="I27" s="89"/>
      <c r="K27" s="24"/>
    </row>
    <row r="28" spans="2:11" ht="16.5" customHeight="1" x14ac:dyDescent="0.25">
      <c r="E28" s="78" t="s">
        <v>70</v>
      </c>
      <c r="F28" s="78"/>
      <c r="G28" s="78"/>
      <c r="H28" s="78"/>
      <c r="I28" s="78"/>
      <c r="J28" s="78"/>
      <c r="K28" s="23"/>
    </row>
    <row r="29" spans="2:11" x14ac:dyDescent="0.25">
      <c r="B29" s="24"/>
      <c r="C29" s="24"/>
      <c r="D29" s="24"/>
      <c r="E29" s="78"/>
      <c r="F29" s="78"/>
      <c r="G29" s="78"/>
      <c r="H29" s="78"/>
      <c r="I29" s="78"/>
      <c r="J29" s="78"/>
      <c r="K29" s="23"/>
    </row>
    <row r="30" spans="2:11" ht="15" customHeight="1" x14ac:dyDescent="0.25">
      <c r="C30" s="22"/>
      <c r="D30" s="22"/>
      <c r="E30" s="22"/>
      <c r="F30" s="22"/>
      <c r="G30" s="22"/>
      <c r="H30" s="22"/>
    </row>
    <row r="31" spans="2:11" x14ac:dyDescent="0.25">
      <c r="B31" s="22"/>
      <c r="C31" s="22"/>
      <c r="D31" s="22"/>
      <c r="E31" s="22"/>
      <c r="F31" s="22"/>
      <c r="G31" s="22"/>
      <c r="H31" s="22"/>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COORDINADOR JURIDICO COMPRAS</cp:lastModifiedBy>
  <cp:revision/>
  <cp:lastPrinted>2024-07-22T22:04:40Z</cp:lastPrinted>
  <dcterms:created xsi:type="dcterms:W3CDTF">2017-04-28T13:22:52Z</dcterms:created>
  <dcterms:modified xsi:type="dcterms:W3CDTF">2024-08-28T01:06:02Z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