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11. INV 024 DE 2024 MATERIAL P.O.P COMUNICAICONES/PUBLICACION/"/>
    </mc:Choice>
  </mc:AlternateContent>
  <xr:revisionPtr revIDLastSave="30" documentId="13_ncr:1_{138B1794-E1AF-4181-BB14-0217776838E5}" xr6:coauthVersionLast="47" xr6:coauthVersionMax="47" xr10:uidLastSave="{AFED9730-46BC-454F-90E1-C8F36B8AC8DF}"/>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7" l="1"/>
  <c r="J24" i="7"/>
  <c r="H24" i="7"/>
  <c r="L23" i="7"/>
  <c r="M23" i="7" s="1"/>
  <c r="J23" i="7"/>
  <c r="H23" i="7"/>
  <c r="L22" i="7"/>
  <c r="M22" i="7" s="1"/>
  <c r="J22" i="7"/>
  <c r="H22" i="7"/>
  <c r="L21" i="7"/>
  <c r="J21" i="7"/>
  <c r="H21" i="7"/>
  <c r="L20" i="7"/>
  <c r="N20" i="7" s="1"/>
  <c r="J20" i="7"/>
  <c r="H20" i="7"/>
  <c r="L19" i="7"/>
  <c r="N19" i="7" s="1"/>
  <c r="J19" i="7"/>
  <c r="H19" i="7"/>
  <c r="L18" i="7"/>
  <c r="J18" i="7"/>
  <c r="H18" i="7"/>
  <c r="L17" i="7"/>
  <c r="M17" i="7" s="1"/>
  <c r="J17" i="7"/>
  <c r="H17" i="7"/>
  <c r="L16" i="7"/>
  <c r="M16" i="7" s="1"/>
  <c r="J16" i="7"/>
  <c r="H16" i="7"/>
  <c r="L15" i="7"/>
  <c r="J15" i="7"/>
  <c r="H15" i="7"/>
  <c r="L14" i="7"/>
  <c r="J14" i="7"/>
  <c r="H14" i="7"/>
  <c r="O26" i="7"/>
  <c r="K17" i="7" l="1"/>
  <c r="K16" i="7"/>
  <c r="N23" i="7"/>
  <c r="O23" i="7" s="1"/>
  <c r="K24" i="7"/>
  <c r="K21" i="7"/>
  <c r="N17" i="7"/>
  <c r="O17" i="7" s="1"/>
  <c r="K18" i="7"/>
  <c r="K15" i="7"/>
  <c r="K20" i="7"/>
  <c r="N22" i="7"/>
  <c r="O22" i="7" s="1"/>
  <c r="K22" i="7"/>
  <c r="K14" i="7"/>
  <c r="K19" i="7"/>
  <c r="M19" i="7"/>
  <c r="O19" i="7" s="1"/>
  <c r="M14" i="7"/>
  <c r="M24" i="7"/>
  <c r="N21" i="7"/>
  <c r="M21" i="7"/>
  <c r="N14" i="7"/>
  <c r="N24" i="7"/>
  <c r="K23" i="7"/>
  <c r="N16" i="7"/>
  <c r="O16" i="7" s="1"/>
  <c r="M18" i="7"/>
  <c r="N18" i="7"/>
  <c r="M15" i="7"/>
  <c r="N15" i="7"/>
  <c r="M20" i="7"/>
  <c r="O20" i="7" s="1"/>
  <c r="O27" i="7"/>
  <c r="O29" i="7"/>
  <c r="O25" i="7"/>
  <c r="O30" i="7" l="1"/>
  <c r="O31" i="7" s="1"/>
  <c r="O18" i="7"/>
  <c r="O21" i="7"/>
  <c r="O24" i="7"/>
  <c r="O14" i="7"/>
  <c r="O15" i="7"/>
  <c r="O28" i="7"/>
  <c r="O32" i="7"/>
  <c r="O33" i="7" s="1"/>
  <c r="O34" i="7" l="1"/>
</calcChain>
</file>

<file path=xl/sharedStrings.xml><?xml version="1.0" encoding="utf-8"?>
<sst xmlns="http://schemas.openxmlformats.org/spreadsheetml/2006/main" count="74" uniqueCount="62">
  <si>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</si>
  <si>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</si>
  <si>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</si>
  <si>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</si>
  <si>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</si>
  <si>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</si>
  <si>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</si>
  <si>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</si>
  <si>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</si>
  <si>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</si>
  <si>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</si>
  <si>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</si>
  <si>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</si>
  <si>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</si>
  <si>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</si>
  <si>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</si>
  <si>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</si>
  <si>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</si>
  <si>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</si>
  <si>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</si>
  <si>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</si>
  <si>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</si>
  <si>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</si>
  <si>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</si>
  <si>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</si>
  <si>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</si>
  <si>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</si>
  <si>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</si>
  <si>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</si>
  <si>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</si>
  <si>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r>
      <rPr>
        <b/>
        <sz val="12"/>
        <rFont val="Arial"/>
        <family val="2"/>
      </rPr>
      <t xml:space="preserve">
NOTA ACLARATORIA No.1: para efectos de la evaluacion economica se tendra en ceunta la sumatoria total de la oferta de cada uno de los items antes de IVA, es de aclarar que la presente contratacion se realiza por el valor total establecido en el certificado de disponibilidad presupuestal, establecido por la entidad como tracto sucesivo. 
NOTA ACLARATORIA No.2: Tengase en ceunta que, para efectos de informacion en cuanto a la presentacion de la oferta los valores observados en los precios de referencia es el valor maximo "IVA INCLUIDO".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</si>
  <si>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</si>
  <si>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</si>
  <si>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</si>
  <si>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</si>
  <si>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</si>
  <si>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</si>
  <si>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</si>
  <si>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</si>
  <si>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</si>
  <si>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</si>
  <si>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</si>
  <si>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</si>
  <si>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</si>
  <si>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</si>
  <si>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</si>
  <si>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</si>
  <si>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</si>
  <si>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</si>
  <si>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</si>
  <si>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</si>
  <si>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Servicio de elaboración de Boltilito metálico con las siguientes características: En forma de botella. Material: acero inoxidable. Capacidad: mínimo 500ml. Servicio impresión de marca: 5 cm de alto x 5 cm de ancho / Tampografía. Con tapa tipo rosca en metal. 2 referencias de diseño, los cuales serán dados a conocer por el supervisor del contrato al inicio de éste.</t>
  </si>
  <si>
    <t>Servicio de elaboración de Mini Paraguas con las siguientes características: Material: Poliéster pongee 190T. Apertura semiautomática. Marco metálico. Mango con acabado en caucho y metal. 8 cascos. Medidas: 21" Impresión de Marca: 15 cm de alto x 15 cm de ancho / Screen en 2 cascos. Con forro individual. 3 referencias de diseño, los cuales serán dados a conocer por el supervisor del contrato al inicio de éste.</t>
  </si>
  <si>
    <t>Servicio de elaboración de Tula morral con las siguientes características: Material: Nailon antifluido. Medidas: mínimo 30 cm ancho x 40 cm alto. Impresión de Marca: 15 cm alto x 20 cm ancho/ Screen, Vinilo Textil. Color: Una tinta 1x0. 3 referencias de diseño, los cuales serán dados a conocer por el supervisor del contrato al inicio de éste.</t>
  </si>
  <si>
    <t>Servicio de elaboración de tula tipo Bolsa Ecológica con las siguientes características: Capacidad de carga: Mínimo 20 kg. Material: algodón. Dimensiones: mínimo 35 cm (ancho) x 30 cm (alto). Altura de las asas: 30 cm. Área de impresión: 20 cm (alto) x 25 cm (ancho) Color: Una tinta 1x0. 3 referencias de diseño, los cuales serán dados a conocer por el supervisor del contrato al inicio de éste.</t>
  </si>
  <si>
    <t>Servicio de fabricación e impresión de Libreta en cartón reciclable con las siguientes características:     botón de presión.     (argollada) taco de 70 hojas rayadas.     taco de notas autoadhesivos y set de 5 sticker de colores en tiras alargadas.     con Servicio de impresión Marca: 8 cm ancho x 10 cm de alto / Tampografía.     Medidas mínimas: Cerrado: 14,7 cm ancho x 18 cm alto.     2 referencias de diseño, los cuales serán dados a conocer por el supervisor del contrato al inicio de éste. Nota: La libreta debe incluir bolígrafo con las siguientes características: - material: Reciclable. - Color de tinta del bolígrafo: Negro. – Servicio de impresión: Tampografía. - Área de impresión: Cuerpo lateral: 5 cm de largo x 0,5 cm de ancho, Cuerpo posterior: 2 cm de largo x 1 cm de ancho</t>
  </si>
  <si>
    <t>Servicio de fabricación e impresión sobre Libreta con las siguientes características:     Material: Poliéster reciclado.     (Pasta dura) taco de 80 hojas rayadas.     Medidas mínimas: 14,5 cm ancho x 21,5 cm alto.     Impresión de marca: 6 cm ancho x 3 cm alto / screen.     2 referencias de diseño, las cuales serán dados a conocer por el supervisor del contrato al inicio de éste. Nota: La libreta debe incluir bolígrafo con las siguientes características: - color de tinta del bolígrafo: negro. – Servicio de impresión de marca: 5cm de largo x 0.5 cm de ancho/ tampografía.</t>
  </si>
  <si>
    <t>Servicio de fabricación e impresión sobre artículo de plástico tipo botilito con las siguientes características:     Material: PVC.     Tapa rosca en Polipropileno y asa plástica.     Servicio impresión de marca: 5 cm de alto x 5 cm de ancho / Tampografía.     Capacidad: mínimo 500 ml.     3 referencias de diseño, las cuales serán dados a conocer por el supervisor del contrato al inicio de éste.</t>
  </si>
  <si>
    <t>Servicio de fabricación e impresión sobre carpetas con las siguientes características:     Tamaño carta.     Impresas en policromía (el diseño de la carpeta tiene el mismo tamaño de esta, carta).     Con bolsillo interno.     Brillo UV por las dos caras.     2 referencias de diseño, los cuales serán dados a conocer por el supervisor del contrato al inicio de éste.</t>
  </si>
  <si>
    <t>Servicio de fabricación e impresión  sobre articulo metálico tipo bolígrafo con las siguientes características:     Material: aluminio con acabado caucho.     Clip metálico.     Medidas del bolígrafo: mínimo14cm.     Color de tinta del bolígrafo: Negro.     Impresión de marca: 4cm de largo x 0,5 cm de ancho / laser.     Estuche con medidas: mínimo 17,5 cm x 4,7 cm.     Impresión de marca estuche: 4,5 cm de largo x 1 cm de ancho / Tampografía.</t>
  </si>
  <si>
    <t>Servicio de elaboración de Memoria USB con las siguientes características: Capacidad de 4 GB de almacenamiento de datos. Forma de tarjeta de crédito. Material: plástico. Medidas: mínimo 8,4 x 5,2 cm. Marcada por ambas caras en policromía (el diseño será del mismo tamaño de la tarjeta). Empacada en bolsa transparente individual. 2 referencias de diseño, los cuales serán dados a conocer por el supervisor del contrato al inicio de éste.</t>
  </si>
  <si>
    <t>Servicio de fabricación e impresión de agenda con las siguientes características:     Medidas: mínimo 24 cm alto x 17 cm ancho.     Material del lomo: cuero sintético.     Servicio de grabado en lomo: 5 cm ancho x 7cm alto.     Taco de 100 hojas bond.     Calendario 2024-2025.     12 hojas de programador 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</si>
</sst>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theme="1"/>
      <name val="Calibri"/>
      <family val="2"/>
      <scheme val="minor"/>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sz val="12"/>
      <name val="Arial"/>
      <family val="2"/>
    </font>
    <font>
      <i/>
      <sz val="12"/>
      <name val="Arial"/>
      <family val="2"/>
    </font>
    <font>
      <sz val="12"/>
      <color theme="1"/>
      <name val="Arial"/>
      <family val="2"/>
    </font>
    <font>
      <sz val="12"/>
      <color theme="1"/>
      <name val="Calibri"/>
      <family val="2"/>
      <scheme val="minor"/>
    </font>
    <font>
      <sz val="12"/>
      <color rgb="FF000000"/>
      <name val="Arial"/>
      <family val="2"/>
    </font>
    <font>
      <b/>
      <sz val="12"/>
      <color rgb="FF292929"/>
      <name val="Arial"/>
      <family val="2"/>
    </font>
    <font>
      <b/>
      <sz val="12"/>
      <color theme="1"/>
      <name val="Arial"/>
      <family val="2"/>
    </font>
    <font>
      <sz val="12"/>
      <color theme="6"/>
      <name val="Calibri"/>
      <family val="2"/>
      <scheme val="minor"/>
    </font>
    <font>
      <b/>
      <sz val="12"/>
      <color theme="0"/>
      <name val="Arial"/>
      <family val="2"/>
    </font>
    <font>
      <b/>
      <sz val="12"/>
      <color rgb="FF000000"/>
      <name val="Arial"/>
      <family val="2"/>
    </font>
    <font>
      <sz val="11"/>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xf numFmtId="0" fontId="5" fillId="0" borderId="8" applyNumberFormat="0" applyFill="0" applyAlignment="0" applyProtection="0"/>
    <xf numFmtId="0" fontId="6" fillId="0" borderId="9" applyNumberFormat="0" applyFill="0" applyAlignment="0" applyProtection="0"/>
    <xf numFmtId="0" fontId="7" fillId="0" borderId="10"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11" applyNumberFormat="0" applyAlignment="0" applyProtection="0"/>
    <xf numFmtId="0" fontId="12" fillId="8" borderId="12" applyNumberFormat="0" applyAlignment="0" applyProtection="0"/>
    <xf numFmtId="0" fontId="13" fillId="8" borderId="11" applyNumberFormat="0" applyAlignment="0" applyProtection="0"/>
    <xf numFmtId="0" fontId="14" fillId="0" borderId="13" applyNumberFormat="0" applyFill="0" applyAlignment="0" applyProtection="0"/>
    <xf numFmtId="0" fontId="15" fillId="9" borderId="14" applyNumberFormat="0" applyAlignment="0" applyProtection="0"/>
    <xf numFmtId="0" fontId="16" fillId="0" borderId="0" applyNumberFormat="0" applyFill="0" applyBorder="0" applyAlignment="0" applyProtection="0"/>
    <xf numFmtId="0" fontId="2" fillId="10" borderId="15" applyNumberFormat="0" applyFont="0" applyAlignment="0" applyProtection="0"/>
    <xf numFmtId="0" fontId="17" fillId="0" borderId="0" applyNumberFormat="0" applyFill="0" applyBorder="0" applyAlignment="0" applyProtection="0"/>
    <xf numFmtId="0" fontId="18" fillId="0" borderId="16"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44" fontId="2" fillId="0" borderId="0" applyFont="0" applyFill="0" applyBorder="0" applyAlignment="0" applyProtection="0"/>
  </cellStyleXfs>
  <cellXfs count="96">
    <xf numFmtId="0" fontId="0" fillId="0" borderId="0" xfId="0"/>
    <xf numFmtId="0" fontId="1" fillId="2" borderId="0" xfId="0" applyFont="1" applyFill="1" applyProtection="1">
      <protection hidden="1"/>
    </xf>
    <xf numFmtId="0" fontId="3" fillId="2" borderId="0" xfId="0" applyFont="1" applyFill="1" applyProtection="1">
      <protection hidden="1"/>
    </xf>
    <xf numFmtId="0" fontId="18"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18"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23" fillId="2" borderId="0" xfId="0" applyFont="1" applyFill="1" applyProtection="1">
      <protection hidden="1"/>
    </xf>
    <xf numFmtId="0" fontId="23" fillId="2" borderId="0" xfId="0" applyFont="1" applyFill="1" applyAlignment="1" applyProtection="1">
      <alignment horizontal="center"/>
      <protection hidden="1"/>
    </xf>
    <xf numFmtId="0" fontId="24" fillId="2" borderId="0" xfId="0" applyFont="1" applyFill="1" applyProtection="1">
      <protection hidden="1"/>
    </xf>
    <xf numFmtId="0" fontId="27" fillId="2" borderId="0" xfId="0" applyFont="1" applyFill="1" applyProtection="1">
      <protection hidden="1"/>
    </xf>
    <xf numFmtId="0" fontId="23" fillId="2" borderId="0" xfId="0" applyFont="1" applyFill="1" applyAlignment="1" applyProtection="1">
      <alignment horizontal="left"/>
      <protection hidden="1"/>
    </xf>
    <xf numFmtId="0" fontId="27" fillId="2" borderId="0" xfId="0" applyFont="1" applyFill="1" applyAlignment="1" applyProtection="1">
      <alignment horizontal="left"/>
      <protection hidden="1"/>
    </xf>
    <xf numFmtId="0" fontId="28" fillId="0" borderId="0" xfId="0" applyFont="1" applyAlignment="1" applyProtection="1">
      <alignment vertical="center" wrapText="1"/>
      <protection hidden="1"/>
    </xf>
    <xf numFmtId="0" fontId="29" fillId="2" borderId="0" xfId="0" applyFont="1" applyFill="1" applyAlignment="1" applyProtection="1">
      <alignment vertical="center" wrapText="1"/>
      <protection hidden="1"/>
    </xf>
    <xf numFmtId="0" fontId="23" fillId="2" borderId="0" xfId="0" applyFont="1" applyFill="1" applyAlignment="1" applyProtection="1">
      <alignment vertical="justify"/>
      <protection hidden="1"/>
    </xf>
    <xf numFmtId="0" fontId="23" fillId="2" borderId="0" xfId="0" applyFont="1" applyFill="1" applyAlignment="1" applyProtection="1">
      <alignment vertical="center"/>
      <protection hidden="1"/>
    </xf>
    <xf numFmtId="0" fontId="29" fillId="2" borderId="0" xfId="0" applyFont="1" applyFill="1" applyAlignment="1" applyProtection="1">
      <alignment horizontal="center" vertical="center" wrapText="1"/>
      <protection hidden="1"/>
    </xf>
    <xf numFmtId="0" fontId="23" fillId="2" borderId="0" xfId="0" applyFont="1" applyFill="1" applyAlignment="1" applyProtection="1">
      <alignment horizontal="center" vertical="center"/>
      <protection hidden="1"/>
    </xf>
    <xf numFmtId="0" fontId="28" fillId="2" borderId="0" xfId="0" applyFont="1" applyFill="1" applyAlignment="1" applyProtection="1">
      <alignment vertical="center" wrapText="1"/>
      <protection hidden="1"/>
    </xf>
    <xf numFmtId="0" fontId="29" fillId="3" borderId="37" xfId="0" applyFont="1" applyFill="1" applyBorder="1" applyAlignment="1" applyProtection="1">
      <alignment horizontal="center" vertical="center" wrapText="1"/>
      <protection hidden="1"/>
    </xf>
    <xf numFmtId="0" fontId="29" fillId="3" borderId="38" xfId="0" applyFont="1" applyFill="1" applyBorder="1" applyAlignment="1" applyProtection="1">
      <alignment horizontal="center" vertical="center" wrapText="1"/>
      <protection hidden="1"/>
    </xf>
    <xf numFmtId="0" fontId="29" fillId="3" borderId="38" xfId="0" applyFont="1" applyFill="1" applyBorder="1" applyAlignment="1" applyProtection="1">
      <alignment horizontal="left" vertical="center" wrapText="1"/>
      <protection hidden="1"/>
    </xf>
    <xf numFmtId="43" fontId="29" fillId="3" borderId="29" xfId="3" applyFont="1" applyFill="1" applyBorder="1" applyAlignment="1" applyProtection="1">
      <alignment horizontal="center" vertical="center" wrapText="1"/>
      <protection hidden="1"/>
    </xf>
    <xf numFmtId="43" fontId="29" fillId="3" borderId="34" xfId="3" applyFont="1" applyFill="1" applyBorder="1" applyAlignment="1" applyProtection="1">
      <alignment horizontal="center" vertical="center" wrapText="1"/>
      <protection hidden="1"/>
    </xf>
    <xf numFmtId="0" fontId="24" fillId="2" borderId="0" xfId="0" applyFont="1" applyFill="1" applyAlignment="1" applyProtection="1">
      <alignment vertical="center"/>
      <protection hidden="1"/>
    </xf>
    <xf numFmtId="164" fontId="21" fillId="35" borderId="4" xfId="4" applyNumberFormat="1" applyFont="1" applyFill="1" applyBorder="1" applyAlignment="1" applyProtection="1">
      <alignment horizontal="center" vertical="center"/>
      <protection locked="0"/>
    </xf>
    <xf numFmtId="9" fontId="23" fillId="35" borderId="1" xfId="1" applyFont="1" applyFill="1" applyBorder="1" applyAlignment="1" applyProtection="1">
      <alignment horizontal="center" vertical="center"/>
      <protection locked="0"/>
    </xf>
    <xf numFmtId="43" fontId="23" fillId="0" borderId="1" xfId="3" applyFont="1" applyFill="1" applyBorder="1" applyAlignment="1" applyProtection="1">
      <alignment horizontal="center" vertical="center"/>
      <protection hidden="1"/>
    </xf>
    <xf numFmtId="43" fontId="23" fillId="0" borderId="35" xfId="3" applyFont="1" applyFill="1" applyBorder="1" applyAlignment="1" applyProtection="1">
      <alignment vertical="center"/>
      <protection hidden="1"/>
    </xf>
    <xf numFmtId="43" fontId="23" fillId="0" borderId="34" xfId="4" applyFont="1" applyBorder="1" applyAlignment="1" applyProtection="1">
      <alignment vertical="center"/>
      <protection hidden="1"/>
    </xf>
    <xf numFmtId="43" fontId="23" fillId="0" borderId="35" xfId="4" applyFont="1" applyBorder="1" applyAlignment="1" applyProtection="1">
      <alignment vertical="center"/>
      <protection hidden="1"/>
    </xf>
    <xf numFmtId="43" fontId="27" fillId="0" borderId="35" xfId="4" applyFont="1" applyBorder="1" applyAlignment="1" applyProtection="1">
      <alignment vertical="center"/>
      <protection hidden="1"/>
    </xf>
    <xf numFmtId="43" fontId="23" fillId="0" borderId="35" xfId="4" applyFont="1" applyFill="1" applyBorder="1" applyAlignment="1" applyProtection="1">
      <alignment vertical="center"/>
      <protection hidden="1"/>
    </xf>
    <xf numFmtId="43" fontId="27" fillId="0" borderId="36" xfId="4" applyFont="1" applyBorder="1" applyAlignment="1" applyProtection="1">
      <alignment vertical="center"/>
      <protection hidden="1"/>
    </xf>
    <xf numFmtId="43" fontId="23" fillId="0" borderId="0" xfId="3" applyFont="1" applyBorder="1" applyAlignment="1" applyProtection="1">
      <alignment vertical="center"/>
      <protection hidden="1"/>
    </xf>
    <xf numFmtId="43" fontId="23" fillId="0" borderId="0" xfId="3" applyFont="1" applyBorder="1" applyAlignment="1" applyProtection="1">
      <alignment vertical="center" wrapText="1"/>
      <protection hidden="1"/>
    </xf>
    <xf numFmtId="43" fontId="23" fillId="0" borderId="0" xfId="4" applyFont="1" applyBorder="1" applyProtection="1">
      <protection hidden="1"/>
    </xf>
    <xf numFmtId="0" fontId="23" fillId="0" borderId="0" xfId="0" applyFont="1" applyAlignment="1" applyProtection="1">
      <alignment vertical="center"/>
      <protection hidden="1"/>
    </xf>
    <xf numFmtId="0" fontId="23" fillId="2" borderId="0" xfId="0" applyFont="1" applyFill="1" applyAlignment="1" applyProtection="1">
      <alignment wrapText="1"/>
      <protection hidden="1"/>
    </xf>
    <xf numFmtId="1" fontId="30" fillId="0" borderId="39" xfId="0" applyNumberFormat="1" applyFont="1" applyBorder="1" applyAlignment="1">
      <alignment horizontal="center" vertical="center" shrinkToFit="1"/>
    </xf>
    <xf numFmtId="0" fontId="20" fillId="2" borderId="0" xfId="0" applyFont="1" applyFill="1" applyAlignment="1" applyProtection="1">
      <alignment horizontal="left" vertical="center" wrapText="1"/>
      <protection hidden="1"/>
    </xf>
    <xf numFmtId="0" fontId="27" fillId="0" borderId="0" xfId="3" applyNumberFormat="1" applyFont="1" applyBorder="1" applyAlignment="1" applyProtection="1">
      <alignment horizontal="center" vertical="center" wrapText="1"/>
      <protection hidden="1"/>
    </xf>
    <xf numFmtId="43" fontId="27" fillId="0" borderId="0" xfId="4" applyFont="1" applyBorder="1" applyAlignment="1" applyProtection="1">
      <alignment vertical="center"/>
      <protection hidden="1"/>
    </xf>
    <xf numFmtId="0" fontId="23" fillId="35" borderId="4" xfId="0" applyFont="1" applyFill="1" applyBorder="1" applyAlignment="1" applyProtection="1">
      <alignment horizontal="left" vertical="center" wrapText="1"/>
      <protection locked="0"/>
    </xf>
    <xf numFmtId="0" fontId="31" fillId="0" borderId="1" xfId="0" applyFont="1" applyBorder="1" applyAlignment="1">
      <alignment horizontal="center" vertical="center" wrapText="1"/>
    </xf>
    <xf numFmtId="0" fontId="23" fillId="0" borderId="30" xfId="3" applyNumberFormat="1" applyFont="1" applyBorder="1" applyAlignment="1" applyProtection="1">
      <alignment horizontal="center" vertical="center"/>
      <protection hidden="1"/>
    </xf>
    <xf numFmtId="0" fontId="23" fillId="0" borderId="1" xfId="3" applyNumberFormat="1" applyFont="1" applyBorder="1" applyAlignment="1" applyProtection="1">
      <alignment horizontal="center" vertical="center"/>
      <protection hidden="1"/>
    </xf>
    <xf numFmtId="0" fontId="27" fillId="0" borderId="30" xfId="3" applyNumberFormat="1" applyFont="1" applyBorder="1" applyAlignment="1" applyProtection="1">
      <alignment horizontal="center" vertical="center"/>
      <protection hidden="1"/>
    </xf>
    <xf numFmtId="0" fontId="27" fillId="0" borderId="1" xfId="3" applyNumberFormat="1" applyFont="1" applyBorder="1" applyAlignment="1" applyProtection="1">
      <alignment horizontal="center" vertical="center"/>
      <protection hidden="1"/>
    </xf>
    <xf numFmtId="0" fontId="23" fillId="0" borderId="30" xfId="3" applyNumberFormat="1" applyFont="1" applyBorder="1" applyAlignment="1" applyProtection="1">
      <alignment horizontal="center" vertical="center" wrapText="1"/>
      <protection hidden="1"/>
    </xf>
    <xf numFmtId="0" fontId="23" fillId="0" borderId="1" xfId="3" applyNumberFormat="1" applyFont="1" applyBorder="1" applyAlignment="1" applyProtection="1">
      <alignment horizontal="center" vertical="center" wrapText="1"/>
      <protection hidden="1"/>
    </xf>
    <xf numFmtId="0" fontId="23" fillId="0" borderId="28" xfId="3" applyNumberFormat="1" applyFont="1" applyBorder="1" applyAlignment="1" applyProtection="1">
      <alignment horizontal="center" vertical="center" wrapText="1"/>
      <protection hidden="1"/>
    </xf>
    <xf numFmtId="0" fontId="23" fillId="0" borderId="29" xfId="3" applyNumberFormat="1" applyFont="1" applyBorder="1" applyAlignment="1" applyProtection="1">
      <alignment horizontal="center" vertical="center" wrapText="1"/>
      <protection hidden="1"/>
    </xf>
    <xf numFmtId="0" fontId="27" fillId="0" borderId="31" xfId="3" applyNumberFormat="1" applyFont="1" applyBorder="1" applyAlignment="1" applyProtection="1">
      <alignment horizontal="center" vertical="center" wrapText="1"/>
      <protection hidden="1"/>
    </xf>
    <xf numFmtId="0" fontId="27" fillId="0" borderId="32" xfId="3" applyNumberFormat="1" applyFont="1" applyBorder="1" applyAlignment="1" applyProtection="1">
      <alignment horizontal="center" vertical="center" wrapText="1"/>
      <protection hidden="1"/>
    </xf>
    <xf numFmtId="0" fontId="27" fillId="0" borderId="30" xfId="3" applyNumberFormat="1" applyFont="1" applyBorder="1" applyAlignment="1" applyProtection="1">
      <alignment horizontal="center" vertical="center" wrapText="1"/>
      <protection hidden="1"/>
    </xf>
    <xf numFmtId="0" fontId="27" fillId="0" borderId="1" xfId="3" applyNumberFormat="1" applyFont="1" applyBorder="1" applyAlignment="1" applyProtection="1">
      <alignment horizontal="center" vertical="center" wrapText="1"/>
      <protection hidden="1"/>
    </xf>
    <xf numFmtId="0" fontId="20" fillId="2" borderId="19" xfId="0" applyFont="1" applyFill="1" applyBorder="1" applyAlignment="1" applyProtection="1">
      <alignment horizontal="left" vertical="center" wrapText="1"/>
      <protection hidden="1"/>
    </xf>
    <xf numFmtId="0" fontId="20" fillId="2" borderId="5" xfId="0" applyFont="1" applyFill="1" applyBorder="1" applyAlignment="1" applyProtection="1">
      <alignment horizontal="left" vertical="center" wrapText="1"/>
      <protection hidden="1"/>
    </xf>
    <xf numFmtId="0" fontId="20" fillId="2" borderId="20" xfId="0" applyFont="1" applyFill="1" applyBorder="1" applyAlignment="1" applyProtection="1">
      <alignment horizontal="left" vertical="center" wrapText="1"/>
      <protection hidden="1"/>
    </xf>
    <xf numFmtId="0" fontId="20" fillId="2" borderId="21"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0" fillId="2" borderId="22" xfId="0" applyFont="1" applyFill="1" applyBorder="1" applyAlignment="1" applyProtection="1">
      <alignment horizontal="left" vertical="center" wrapText="1"/>
      <protection hidden="1"/>
    </xf>
    <xf numFmtId="0" fontId="20" fillId="2" borderId="23" xfId="0" applyFont="1" applyFill="1" applyBorder="1" applyAlignment="1" applyProtection="1">
      <alignment horizontal="left" vertical="center" wrapText="1"/>
      <protection hidden="1"/>
    </xf>
    <xf numFmtId="0" fontId="20" fillId="2" borderId="6" xfId="0" applyFont="1" applyFill="1" applyBorder="1" applyAlignment="1" applyProtection="1">
      <alignment horizontal="left" vertical="center" wrapText="1"/>
      <protection hidden="1"/>
    </xf>
    <xf numFmtId="0" fontId="20" fillId="2" borderId="24" xfId="0" applyFont="1" applyFill="1" applyBorder="1" applyAlignment="1" applyProtection="1">
      <alignment horizontal="left" vertical="center" wrapText="1"/>
      <protection hidden="1"/>
    </xf>
    <xf numFmtId="0" fontId="23" fillId="35" borderId="2" xfId="0" applyFont="1" applyFill="1" applyBorder="1" applyAlignment="1" applyProtection="1">
      <alignment horizontal="center" vertical="center"/>
      <protection locked="0"/>
    </xf>
    <xf numFmtId="0" fontId="23" fillId="35" borderId="3" xfId="0" applyFont="1" applyFill="1" applyBorder="1" applyAlignment="1" applyProtection="1">
      <alignment horizontal="center" vertical="center"/>
      <protection locked="0"/>
    </xf>
    <xf numFmtId="0" fontId="23" fillId="35" borderId="4" xfId="0" applyFont="1" applyFill="1" applyBorder="1" applyAlignment="1" applyProtection="1">
      <alignment horizontal="center" vertical="center"/>
      <protection locked="0"/>
    </xf>
    <xf numFmtId="0" fontId="23" fillId="36" borderId="6" xfId="0" applyFont="1" applyFill="1" applyBorder="1" applyAlignment="1" applyProtection="1">
      <alignment horizontal="center" vertical="center"/>
      <protection locked="0"/>
    </xf>
    <xf numFmtId="0" fontId="28" fillId="35" borderId="27" xfId="0" applyFont="1" applyFill="1" applyBorder="1" applyAlignment="1" applyProtection="1">
      <alignment horizontal="center" vertical="center"/>
      <protection locked="0"/>
    </xf>
    <xf numFmtId="0" fontId="28" fillId="35" borderId="25" xfId="0" applyFont="1" applyFill="1" applyBorder="1" applyAlignment="1" applyProtection="1">
      <alignment horizontal="center" vertical="center"/>
      <protection locked="0"/>
    </xf>
    <xf numFmtId="0" fontId="28" fillId="35" borderId="33" xfId="0" applyFont="1" applyFill="1" applyBorder="1" applyAlignment="1" applyProtection="1">
      <alignment horizontal="center" vertical="center"/>
      <protection locked="0"/>
    </xf>
    <xf numFmtId="0" fontId="28" fillId="35" borderId="18" xfId="0" applyFont="1" applyFill="1" applyBorder="1" applyAlignment="1" applyProtection="1">
      <alignment horizontal="center" vertical="center"/>
      <protection locked="0"/>
    </xf>
    <xf numFmtId="0" fontId="28" fillId="35" borderId="17" xfId="0" applyFont="1" applyFill="1" applyBorder="1" applyAlignment="1" applyProtection="1">
      <alignment horizontal="center" vertical="center"/>
      <protection locked="0"/>
    </xf>
    <xf numFmtId="0" fontId="28" fillId="35" borderId="26" xfId="0" applyFont="1" applyFill="1" applyBorder="1" applyAlignment="1" applyProtection="1">
      <alignment horizontal="center" vertical="center"/>
      <protection locked="0"/>
    </xf>
    <xf numFmtId="0" fontId="29" fillId="3" borderId="2" xfId="0" applyFont="1" applyFill="1" applyBorder="1" applyAlignment="1" applyProtection="1">
      <alignment horizontal="center" vertical="center" wrapText="1"/>
      <protection hidden="1"/>
    </xf>
    <xf numFmtId="0" fontId="29" fillId="3" borderId="4" xfId="0" applyFont="1" applyFill="1" applyBorder="1" applyAlignment="1" applyProtection="1">
      <alignment horizontal="center" vertical="center" wrapText="1"/>
      <protection hidden="1"/>
    </xf>
    <xf numFmtId="0" fontId="27" fillId="2" borderId="23" xfId="0" applyFont="1" applyFill="1" applyBorder="1" applyAlignment="1" applyProtection="1">
      <alignment horizontal="center" vertical="center"/>
      <protection hidden="1"/>
    </xf>
    <xf numFmtId="0" fontId="27" fillId="2" borderId="6" xfId="0" applyFont="1" applyFill="1" applyBorder="1" applyAlignment="1" applyProtection="1">
      <alignment horizontal="center" vertical="center"/>
      <protection hidden="1"/>
    </xf>
    <xf numFmtId="0" fontId="27" fillId="2" borderId="7" xfId="0" applyFont="1" applyFill="1" applyBorder="1" applyAlignment="1" applyProtection="1">
      <alignment horizontal="center" vertical="center"/>
      <protection hidden="1"/>
    </xf>
    <xf numFmtId="3" fontId="23" fillId="35" borderId="2" xfId="0" applyNumberFormat="1" applyFont="1" applyFill="1" applyBorder="1" applyAlignment="1" applyProtection="1">
      <alignment horizontal="center" vertical="center"/>
      <protection locked="0"/>
    </xf>
    <xf numFmtId="3" fontId="23" fillId="35" borderId="4" xfId="0" applyNumberFormat="1" applyFont="1" applyFill="1" applyBorder="1" applyAlignment="1" applyProtection="1">
      <alignment horizontal="center" vertical="center"/>
      <protection locked="0"/>
    </xf>
    <xf numFmtId="165" fontId="21" fillId="35" borderId="2" xfId="0" applyNumberFormat="1" applyFont="1" applyFill="1" applyBorder="1" applyAlignment="1" applyProtection="1">
      <alignment horizontal="center" vertical="center" wrapText="1"/>
      <protection locked="0"/>
    </xf>
    <xf numFmtId="165" fontId="21" fillId="35" borderId="4" xfId="0" applyNumberFormat="1" applyFont="1" applyFill="1" applyBorder="1" applyAlignment="1" applyProtection="1">
      <alignment horizontal="center" vertical="center" wrapText="1"/>
      <protection locked="0"/>
    </xf>
    <xf numFmtId="0" fontId="25" fillId="0" borderId="1" xfId="0" applyFont="1" applyBorder="1" applyAlignment="1" applyProtection="1">
      <alignment vertical="top" wrapText="1"/>
      <protection hidden="1"/>
    </xf>
    <xf numFmtId="0" fontId="26" fillId="2" borderId="1" xfId="0" applyFont="1" applyFill="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3" fillId="2" borderId="0" xfId="0" applyFont="1" applyFill="1" applyAlignment="1" applyProtection="1">
      <alignment horizontal="center"/>
      <protection hidden="1"/>
    </xf>
    <xf numFmtId="0" fontId="23" fillId="2" borderId="0" xfId="0" applyFont="1" applyFill="1" applyAlignment="1" applyProtection="1">
      <alignment horizontal="center" wrapText="1"/>
      <protection hidden="1"/>
    </xf>
    <xf numFmtId="0" fontId="27" fillId="2" borderId="5" xfId="0" applyFont="1" applyFill="1" applyBorder="1" applyAlignment="1" applyProtection="1">
      <alignment horizontal="center"/>
      <protection hidden="1"/>
    </xf>
    <xf numFmtId="0" fontId="1" fillId="0" borderId="40"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156738</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1"/>
  <sheetViews>
    <sheetView showGridLines="0" tabSelected="1" topLeftCell="A16" zoomScale="70" zoomScaleNormal="70" zoomScaleSheetLayoutView="70" zoomScalePageLayoutView="55" workbookViewId="0">
      <selection activeCell="B37" sqref="B37:C37"/>
    </sheetView>
  </sheetViews>
  <sheetFormatPr baseColWidth="10" defaultColWidth="11.42578125" defaultRowHeight="15.75" x14ac:dyDescent="0.25"/>
  <cols>
    <col min="1" max="1" width="10.42578125" style="10" customWidth="1"/>
    <col min="2" max="2" width="75.7109375" style="10" customWidth="1"/>
    <col min="3" max="3" width="20.5703125" style="10" customWidth="1"/>
    <col min="4" max="4" width="13.5703125" style="10" bestFit="1" customWidth="1"/>
    <col min="5" max="5" width="14" style="10" bestFit="1" customWidth="1"/>
    <col min="6" max="6" width="28.140625" style="10" customWidth="1"/>
    <col min="7" max="7" width="15.5703125" style="10" customWidth="1"/>
    <col min="8" max="8" width="26.42578125" style="10" customWidth="1"/>
    <col min="9" max="9" width="16.28515625" style="10" customWidth="1"/>
    <col min="10" max="10" width="29" style="10" customWidth="1"/>
    <col min="11" max="11" width="33.7109375" style="12" customWidth="1"/>
    <col min="12" max="12" width="33.140625" style="12" customWidth="1"/>
    <col min="13" max="13" width="30.85546875" style="12" customWidth="1"/>
    <col min="14" max="14" width="30.140625" style="12" customWidth="1"/>
    <col min="15" max="15" width="42.42578125" style="12" customWidth="1"/>
    <col min="16" max="16384" width="11.42578125" style="12"/>
  </cols>
  <sheetData>
    <row r="1" spans="1:15" x14ac:dyDescent="0.25">
      <c r="F1" s="11"/>
    </row>
    <row r="2" spans="1:15" ht="15.75" customHeight="1" x14ac:dyDescent="0.25">
      <c r="A2" s="89"/>
      <c r="B2" s="90" t="s">
        <v>0</v>
      </c>
      <c r="C2" s="90"/>
      <c r="D2" s="90"/>
      <c r="E2" s="90"/>
      <c r="F2" s="90"/>
      <c r="G2" s="90"/>
      <c r="H2" s="90"/>
      <c r="I2" s="90"/>
      <c r="J2" s="90"/>
      <c r="K2" s="90"/>
      <c r="L2" s="90"/>
      <c r="M2" s="90"/>
      <c r="N2" s="91" t="s">
        <v>1</v>
      </c>
      <c r="O2" s="91"/>
    </row>
    <row r="3" spans="1:15" ht="15.75" customHeight="1" x14ac:dyDescent="0.25">
      <c r="A3" s="89"/>
      <c r="B3" s="90" t="s">
        <v>2</v>
      </c>
      <c r="C3" s="90"/>
      <c r="D3" s="90"/>
      <c r="E3" s="90"/>
      <c r="F3" s="90"/>
      <c r="G3" s="90"/>
      <c r="H3" s="90"/>
      <c r="I3" s="90"/>
      <c r="J3" s="90"/>
      <c r="K3" s="90"/>
      <c r="L3" s="90"/>
      <c r="M3" s="90"/>
      <c r="N3" s="91" t="s">
        <v>3</v>
      </c>
      <c r="O3" s="91"/>
    </row>
    <row r="4" spans="1:15" ht="16.5" customHeight="1" x14ac:dyDescent="0.25">
      <c r="A4" s="89"/>
      <c r="B4" s="90" t="s">
        <v>4</v>
      </c>
      <c r="C4" s="90"/>
      <c r="D4" s="90"/>
      <c r="E4" s="90"/>
      <c r="F4" s="90"/>
      <c r="G4" s="90"/>
      <c r="H4" s="90"/>
      <c r="I4" s="90"/>
      <c r="J4" s="90"/>
      <c r="K4" s="90"/>
      <c r="L4" s="90"/>
      <c r="M4" s="90"/>
      <c r="N4" s="91" t="s">
        <v>5</v>
      </c>
      <c r="O4" s="91"/>
    </row>
    <row r="5" spans="1:15" ht="15" customHeight="1" x14ac:dyDescent="0.25">
      <c r="A5" s="89"/>
      <c r="B5" s="90"/>
      <c r="C5" s="90"/>
      <c r="D5" s="90"/>
      <c r="E5" s="90"/>
      <c r="F5" s="90"/>
      <c r="G5" s="90"/>
      <c r="H5" s="90"/>
      <c r="I5" s="90"/>
      <c r="J5" s="90"/>
      <c r="K5" s="90"/>
      <c r="L5" s="90"/>
      <c r="M5" s="90"/>
      <c r="N5" s="91" t="s">
        <v>6</v>
      </c>
      <c r="O5" s="91"/>
    </row>
    <row r="7" spans="1:15" x14ac:dyDescent="0.25">
      <c r="A7" s="10" t="s">
        <v>7</v>
      </c>
    </row>
    <row r="8" spans="1:15" ht="9.9499999999999993" customHeight="1" x14ac:dyDescent="0.25">
      <c r="A8" s="13"/>
    </row>
    <row r="9" spans="1:15" ht="30" customHeight="1" x14ac:dyDescent="0.25">
      <c r="A9" s="74" t="s">
        <v>8</v>
      </c>
      <c r="B9" s="75"/>
      <c r="D9" s="80" t="s">
        <v>9</v>
      </c>
      <c r="E9" s="81"/>
      <c r="F9" s="70"/>
      <c r="G9" s="71"/>
      <c r="H9" s="71"/>
      <c r="I9" s="72"/>
      <c r="K9" s="80" t="s">
        <v>10</v>
      </c>
      <c r="L9" s="81"/>
      <c r="M9" s="87"/>
      <c r="N9" s="88"/>
    </row>
    <row r="10" spans="1:15" ht="8.25" customHeight="1" x14ac:dyDescent="0.25">
      <c r="A10" s="76"/>
      <c r="B10" s="77"/>
      <c r="C10" s="14"/>
      <c r="E10" s="15"/>
      <c r="F10" s="15"/>
      <c r="M10" s="15"/>
      <c r="N10" s="10"/>
    </row>
    <row r="11" spans="1:15" ht="30" customHeight="1" x14ac:dyDescent="0.25">
      <c r="A11" s="78"/>
      <c r="B11" s="79"/>
      <c r="D11" s="80" t="s">
        <v>11</v>
      </c>
      <c r="E11" s="81"/>
      <c r="F11" s="70"/>
      <c r="G11" s="71"/>
      <c r="H11" s="71"/>
      <c r="I11" s="72"/>
      <c r="K11" s="80" t="s">
        <v>12</v>
      </c>
      <c r="L11" s="81"/>
      <c r="M11" s="85"/>
      <c r="N11" s="86"/>
      <c r="O11" s="16"/>
    </row>
    <row r="12" spans="1:15" ht="9.9499999999999993" customHeight="1" thickBot="1" x14ac:dyDescent="0.3">
      <c r="A12" s="17"/>
      <c r="B12" s="18"/>
      <c r="C12" s="19"/>
      <c r="D12" s="17"/>
      <c r="E12" s="18"/>
      <c r="F12" s="18"/>
      <c r="G12" s="18"/>
      <c r="H12" s="17"/>
      <c r="I12" s="20"/>
      <c r="J12" s="21"/>
      <c r="K12" s="21"/>
      <c r="L12" s="21"/>
      <c r="N12" s="22"/>
      <c r="O12" s="22"/>
    </row>
    <row r="13" spans="1:15" s="28" customFormat="1" ht="111.75" customHeight="1" x14ac:dyDescent="0.25">
      <c r="A13" s="23" t="s">
        <v>13</v>
      </c>
      <c r="B13" s="24" t="s">
        <v>14</v>
      </c>
      <c r="C13" s="24" t="s">
        <v>15</v>
      </c>
      <c r="D13" s="25" t="s">
        <v>16</v>
      </c>
      <c r="E13" s="24" t="s">
        <v>17</v>
      </c>
      <c r="F13" s="26" t="s">
        <v>18</v>
      </c>
      <c r="G13" s="26" t="s">
        <v>19</v>
      </c>
      <c r="H13" s="26" t="s">
        <v>20</v>
      </c>
      <c r="I13" s="26" t="s">
        <v>21</v>
      </c>
      <c r="J13" s="26" t="s">
        <v>22</v>
      </c>
      <c r="K13" s="26" t="s">
        <v>23</v>
      </c>
      <c r="L13" s="26" t="s">
        <v>24</v>
      </c>
      <c r="M13" s="26" t="s">
        <v>25</v>
      </c>
      <c r="N13" s="26" t="s">
        <v>26</v>
      </c>
      <c r="O13" s="27" t="s">
        <v>27</v>
      </c>
    </row>
    <row r="14" spans="1:15" s="28" customFormat="1" ht="135.75" customHeight="1" x14ac:dyDescent="0.25">
      <c r="A14" s="43">
        <v>1</v>
      </c>
      <c r="B14" s="95" t="s">
        <v>51</v>
      </c>
      <c r="C14" s="47"/>
      <c r="D14" s="95">
        <v>2500</v>
      </c>
      <c r="E14" s="48" t="s">
        <v>50</v>
      </c>
      <c r="F14" s="29"/>
      <c r="G14" s="30">
        <v>0</v>
      </c>
      <c r="H14" s="31">
        <f t="shared" ref="H14:H24" si="0">+ROUND(F14*G14,0)</f>
        <v>0</v>
      </c>
      <c r="I14" s="30">
        <v>0</v>
      </c>
      <c r="J14" s="31">
        <f t="shared" ref="J14:J24" si="1">ROUND(F14*I14,0)</f>
        <v>0</v>
      </c>
      <c r="K14" s="31">
        <f t="shared" ref="K14:K24" si="2">ROUND(F14+H14+J14,0)</f>
        <v>0</v>
      </c>
      <c r="L14" s="31">
        <f t="shared" ref="L14:L24" si="3">ROUND(F14*D14,0)</f>
        <v>0</v>
      </c>
      <c r="M14" s="31">
        <f t="shared" ref="M14:M24" si="4">ROUND(L14*G14,0)</f>
        <v>0</v>
      </c>
      <c r="N14" s="31">
        <f t="shared" ref="N14:N24" si="5">ROUND(L14*I14,0)</f>
        <v>0</v>
      </c>
      <c r="O14" s="32">
        <f t="shared" ref="O14:O24" si="6">ROUND(L14+N14+M14,0)</f>
        <v>0</v>
      </c>
    </row>
    <row r="15" spans="1:15" s="28" customFormat="1" ht="135.75" customHeight="1" x14ac:dyDescent="0.25">
      <c r="A15" s="43">
        <v>2</v>
      </c>
      <c r="B15" s="95" t="s">
        <v>52</v>
      </c>
      <c r="C15" s="47"/>
      <c r="D15" s="95">
        <v>3000</v>
      </c>
      <c r="E15" s="48" t="s">
        <v>50</v>
      </c>
      <c r="F15" s="29"/>
      <c r="G15" s="30"/>
      <c r="H15" s="31">
        <f t="shared" si="0"/>
        <v>0</v>
      </c>
      <c r="I15" s="30"/>
      <c r="J15" s="31">
        <f t="shared" si="1"/>
        <v>0</v>
      </c>
      <c r="K15" s="31">
        <f t="shared" si="2"/>
        <v>0</v>
      </c>
      <c r="L15" s="31">
        <f t="shared" si="3"/>
        <v>0</v>
      </c>
      <c r="M15" s="31">
        <f t="shared" si="4"/>
        <v>0</v>
      </c>
      <c r="N15" s="31">
        <f t="shared" si="5"/>
        <v>0</v>
      </c>
      <c r="O15" s="32">
        <f t="shared" si="6"/>
        <v>0</v>
      </c>
    </row>
    <row r="16" spans="1:15" s="28" customFormat="1" ht="135.75" customHeight="1" x14ac:dyDescent="0.25">
      <c r="A16" s="43">
        <v>3</v>
      </c>
      <c r="B16" s="95" t="s">
        <v>53</v>
      </c>
      <c r="C16" s="47"/>
      <c r="D16" s="95">
        <v>4000</v>
      </c>
      <c r="E16" s="48" t="s">
        <v>50</v>
      </c>
      <c r="F16" s="29"/>
      <c r="G16" s="30"/>
      <c r="H16" s="31">
        <f t="shared" si="0"/>
        <v>0</v>
      </c>
      <c r="I16" s="30"/>
      <c r="J16" s="31">
        <f t="shared" si="1"/>
        <v>0</v>
      </c>
      <c r="K16" s="31">
        <f t="shared" si="2"/>
        <v>0</v>
      </c>
      <c r="L16" s="31">
        <f t="shared" si="3"/>
        <v>0</v>
      </c>
      <c r="M16" s="31">
        <f t="shared" si="4"/>
        <v>0</v>
      </c>
      <c r="N16" s="31">
        <f t="shared" si="5"/>
        <v>0</v>
      </c>
      <c r="O16" s="32">
        <f t="shared" si="6"/>
        <v>0</v>
      </c>
    </row>
    <row r="17" spans="1:15" s="28" customFormat="1" ht="135.75" customHeight="1" x14ac:dyDescent="0.25">
      <c r="A17" s="43">
        <v>4</v>
      </c>
      <c r="B17" s="95" t="s">
        <v>54</v>
      </c>
      <c r="C17" s="47"/>
      <c r="D17" s="95">
        <v>1500</v>
      </c>
      <c r="E17" s="48" t="s">
        <v>50</v>
      </c>
      <c r="F17" s="29"/>
      <c r="G17" s="30"/>
      <c r="H17" s="31">
        <f t="shared" si="0"/>
        <v>0</v>
      </c>
      <c r="I17" s="30"/>
      <c r="J17" s="31">
        <f t="shared" si="1"/>
        <v>0</v>
      </c>
      <c r="K17" s="31">
        <f t="shared" si="2"/>
        <v>0</v>
      </c>
      <c r="L17" s="31">
        <f t="shared" si="3"/>
        <v>0</v>
      </c>
      <c r="M17" s="31">
        <f t="shared" si="4"/>
        <v>0</v>
      </c>
      <c r="N17" s="31">
        <f t="shared" si="5"/>
        <v>0</v>
      </c>
      <c r="O17" s="32">
        <f t="shared" si="6"/>
        <v>0</v>
      </c>
    </row>
    <row r="18" spans="1:15" s="28" customFormat="1" ht="212.25" customHeight="1" x14ac:dyDescent="0.25">
      <c r="A18" s="43">
        <v>5</v>
      </c>
      <c r="B18" s="95" t="s">
        <v>55</v>
      </c>
      <c r="C18" s="47"/>
      <c r="D18" s="95">
        <v>5000</v>
      </c>
      <c r="E18" s="48" t="s">
        <v>50</v>
      </c>
      <c r="F18" s="29"/>
      <c r="G18" s="30"/>
      <c r="H18" s="31">
        <f t="shared" si="0"/>
        <v>0</v>
      </c>
      <c r="I18" s="30"/>
      <c r="J18" s="31">
        <f t="shared" si="1"/>
        <v>0</v>
      </c>
      <c r="K18" s="31">
        <f t="shared" si="2"/>
        <v>0</v>
      </c>
      <c r="L18" s="31">
        <f t="shared" si="3"/>
        <v>0</v>
      </c>
      <c r="M18" s="31">
        <f t="shared" si="4"/>
        <v>0</v>
      </c>
      <c r="N18" s="31">
        <f t="shared" si="5"/>
        <v>0</v>
      </c>
      <c r="O18" s="32">
        <f t="shared" si="6"/>
        <v>0</v>
      </c>
    </row>
    <row r="19" spans="1:15" s="28" customFormat="1" ht="135.75" customHeight="1" x14ac:dyDescent="0.25">
      <c r="A19" s="43">
        <v>6</v>
      </c>
      <c r="B19" s="95" t="s">
        <v>56</v>
      </c>
      <c r="C19" s="47"/>
      <c r="D19" s="95">
        <v>4000</v>
      </c>
      <c r="E19" s="48" t="s">
        <v>50</v>
      </c>
      <c r="F19" s="29"/>
      <c r="G19" s="30"/>
      <c r="H19" s="31">
        <f t="shared" si="0"/>
        <v>0</v>
      </c>
      <c r="I19" s="30"/>
      <c r="J19" s="31">
        <f t="shared" si="1"/>
        <v>0</v>
      </c>
      <c r="K19" s="31">
        <f t="shared" si="2"/>
        <v>0</v>
      </c>
      <c r="L19" s="31">
        <f t="shared" si="3"/>
        <v>0</v>
      </c>
      <c r="M19" s="31">
        <f t="shared" si="4"/>
        <v>0</v>
      </c>
      <c r="N19" s="31">
        <f t="shared" si="5"/>
        <v>0</v>
      </c>
      <c r="O19" s="32">
        <f t="shared" si="6"/>
        <v>0</v>
      </c>
    </row>
    <row r="20" spans="1:15" s="28" customFormat="1" ht="135.75" customHeight="1" x14ac:dyDescent="0.25">
      <c r="A20" s="43">
        <v>7</v>
      </c>
      <c r="B20" s="95" t="s">
        <v>57</v>
      </c>
      <c r="C20" s="47"/>
      <c r="D20" s="95">
        <v>2500</v>
      </c>
      <c r="E20" s="48" t="s">
        <v>50</v>
      </c>
      <c r="F20" s="29"/>
      <c r="G20" s="30"/>
      <c r="H20" s="31">
        <f t="shared" si="0"/>
        <v>0</v>
      </c>
      <c r="I20" s="30"/>
      <c r="J20" s="31">
        <f t="shared" si="1"/>
        <v>0</v>
      </c>
      <c r="K20" s="31">
        <f t="shared" si="2"/>
        <v>0</v>
      </c>
      <c r="L20" s="31">
        <f t="shared" si="3"/>
        <v>0</v>
      </c>
      <c r="M20" s="31">
        <f t="shared" si="4"/>
        <v>0</v>
      </c>
      <c r="N20" s="31">
        <f t="shared" si="5"/>
        <v>0</v>
      </c>
      <c r="O20" s="32">
        <f t="shared" si="6"/>
        <v>0</v>
      </c>
    </row>
    <row r="21" spans="1:15" s="28" customFormat="1" ht="135.75" customHeight="1" x14ac:dyDescent="0.25">
      <c r="A21" s="43">
        <v>8</v>
      </c>
      <c r="B21" s="95" t="s">
        <v>58</v>
      </c>
      <c r="C21" s="47"/>
      <c r="D21" s="95">
        <v>4000</v>
      </c>
      <c r="E21" s="48" t="s">
        <v>50</v>
      </c>
      <c r="F21" s="29"/>
      <c r="G21" s="30"/>
      <c r="H21" s="31">
        <f t="shared" si="0"/>
        <v>0</v>
      </c>
      <c r="I21" s="30"/>
      <c r="J21" s="31">
        <f t="shared" si="1"/>
        <v>0</v>
      </c>
      <c r="K21" s="31">
        <f t="shared" si="2"/>
        <v>0</v>
      </c>
      <c r="L21" s="31">
        <f t="shared" si="3"/>
        <v>0</v>
      </c>
      <c r="M21" s="31">
        <f t="shared" si="4"/>
        <v>0</v>
      </c>
      <c r="N21" s="31">
        <f t="shared" si="5"/>
        <v>0</v>
      </c>
      <c r="O21" s="32">
        <f t="shared" si="6"/>
        <v>0</v>
      </c>
    </row>
    <row r="22" spans="1:15" s="28" customFormat="1" ht="135.75" customHeight="1" x14ac:dyDescent="0.25">
      <c r="A22" s="43">
        <v>9</v>
      </c>
      <c r="B22" s="95" t="s">
        <v>59</v>
      </c>
      <c r="C22" s="47"/>
      <c r="D22" s="95">
        <v>50</v>
      </c>
      <c r="E22" s="48" t="s">
        <v>50</v>
      </c>
      <c r="F22" s="29"/>
      <c r="G22" s="30"/>
      <c r="H22" s="31">
        <f t="shared" si="0"/>
        <v>0</v>
      </c>
      <c r="I22" s="30"/>
      <c r="J22" s="31">
        <f t="shared" si="1"/>
        <v>0</v>
      </c>
      <c r="K22" s="31">
        <f t="shared" si="2"/>
        <v>0</v>
      </c>
      <c r="L22" s="31">
        <f t="shared" si="3"/>
        <v>0</v>
      </c>
      <c r="M22" s="31">
        <f t="shared" si="4"/>
        <v>0</v>
      </c>
      <c r="N22" s="31">
        <f t="shared" si="5"/>
        <v>0</v>
      </c>
      <c r="O22" s="32">
        <f t="shared" si="6"/>
        <v>0</v>
      </c>
    </row>
    <row r="23" spans="1:15" s="28" customFormat="1" ht="135.75" customHeight="1" x14ac:dyDescent="0.25">
      <c r="A23" s="43">
        <v>10</v>
      </c>
      <c r="B23" s="95" t="s">
        <v>60</v>
      </c>
      <c r="C23" s="47"/>
      <c r="D23" s="95">
        <v>300</v>
      </c>
      <c r="E23" s="48" t="s">
        <v>50</v>
      </c>
      <c r="F23" s="29"/>
      <c r="G23" s="30"/>
      <c r="H23" s="31">
        <f t="shared" si="0"/>
        <v>0</v>
      </c>
      <c r="I23" s="30"/>
      <c r="J23" s="31">
        <f t="shared" si="1"/>
        <v>0</v>
      </c>
      <c r="K23" s="31">
        <f t="shared" si="2"/>
        <v>0</v>
      </c>
      <c r="L23" s="31">
        <f t="shared" si="3"/>
        <v>0</v>
      </c>
      <c r="M23" s="31">
        <f t="shared" si="4"/>
        <v>0</v>
      </c>
      <c r="N23" s="31">
        <f t="shared" si="5"/>
        <v>0</v>
      </c>
      <c r="O23" s="32">
        <f t="shared" si="6"/>
        <v>0</v>
      </c>
    </row>
    <row r="24" spans="1:15" s="28" customFormat="1" ht="135.75" customHeight="1" thickBot="1" x14ac:dyDescent="0.3">
      <c r="A24" s="43">
        <v>11</v>
      </c>
      <c r="B24" s="95" t="s">
        <v>61</v>
      </c>
      <c r="C24" s="47"/>
      <c r="D24" s="95">
        <v>200</v>
      </c>
      <c r="E24" s="48" t="s">
        <v>50</v>
      </c>
      <c r="F24" s="29"/>
      <c r="G24" s="30"/>
      <c r="H24" s="31">
        <f t="shared" si="0"/>
        <v>0</v>
      </c>
      <c r="I24" s="30"/>
      <c r="J24" s="31">
        <f t="shared" si="1"/>
        <v>0</v>
      </c>
      <c r="K24" s="31">
        <f t="shared" si="2"/>
        <v>0</v>
      </c>
      <c r="L24" s="31">
        <f t="shared" si="3"/>
        <v>0</v>
      </c>
      <c r="M24" s="31">
        <f t="shared" si="4"/>
        <v>0</v>
      </c>
      <c r="N24" s="31">
        <f t="shared" si="5"/>
        <v>0</v>
      </c>
      <c r="O24" s="32">
        <f t="shared" si="6"/>
        <v>0</v>
      </c>
    </row>
    <row r="25" spans="1:15" s="28" customFormat="1" ht="42" customHeight="1" thickBot="1" x14ac:dyDescent="0.3">
      <c r="A25" s="82" t="s">
        <v>28</v>
      </c>
      <c r="B25" s="83"/>
      <c r="C25" s="83"/>
      <c r="D25" s="83"/>
      <c r="E25" s="83"/>
      <c r="F25" s="84"/>
      <c r="G25" s="84"/>
      <c r="H25" s="84"/>
      <c r="I25" s="84"/>
      <c r="J25" s="84"/>
      <c r="K25" s="84"/>
      <c r="L25" s="55" t="s">
        <v>29</v>
      </c>
      <c r="M25" s="56"/>
      <c r="N25" s="56"/>
      <c r="O25" s="33">
        <f>SUMIF(G:G,0%,L:L)+SUMIF(G:G,"",L:L)</f>
        <v>0</v>
      </c>
    </row>
    <row r="26" spans="1:15" s="28" customFormat="1" ht="45.75" customHeight="1" x14ac:dyDescent="0.25">
      <c r="A26" s="61" t="s">
        <v>30</v>
      </c>
      <c r="B26" s="62"/>
      <c r="C26" s="62"/>
      <c r="D26" s="62"/>
      <c r="E26" s="62"/>
      <c r="F26" s="62"/>
      <c r="G26" s="62"/>
      <c r="H26" s="62"/>
      <c r="I26" s="62"/>
      <c r="J26" s="62"/>
      <c r="K26" s="63"/>
      <c r="L26" s="53" t="s">
        <v>31</v>
      </c>
      <c r="M26" s="54"/>
      <c r="N26" s="54"/>
      <c r="O26" s="34">
        <f>SUMIF(G:G,5%,L:L)</f>
        <v>0</v>
      </c>
    </row>
    <row r="27" spans="1:15" s="28" customFormat="1" ht="40.5" customHeight="1" x14ac:dyDescent="0.25">
      <c r="A27" s="64"/>
      <c r="B27" s="65"/>
      <c r="C27" s="65"/>
      <c r="D27" s="65"/>
      <c r="E27" s="65"/>
      <c r="F27" s="65"/>
      <c r="G27" s="65"/>
      <c r="H27" s="65"/>
      <c r="I27" s="65"/>
      <c r="J27" s="65"/>
      <c r="K27" s="66"/>
      <c r="L27" s="53" t="s">
        <v>32</v>
      </c>
      <c r="M27" s="54"/>
      <c r="N27" s="54"/>
      <c r="O27" s="34">
        <f>SUMIF(G:G,19%,L:L)</f>
        <v>0</v>
      </c>
    </row>
    <row r="28" spans="1:15" s="28" customFormat="1" ht="30" customHeight="1" x14ac:dyDescent="0.25">
      <c r="A28" s="64"/>
      <c r="B28" s="65"/>
      <c r="C28" s="65"/>
      <c r="D28" s="65"/>
      <c r="E28" s="65"/>
      <c r="F28" s="65"/>
      <c r="G28" s="65"/>
      <c r="H28" s="65"/>
      <c r="I28" s="65"/>
      <c r="J28" s="65"/>
      <c r="K28" s="66"/>
      <c r="L28" s="51" t="s">
        <v>24</v>
      </c>
      <c r="M28" s="52"/>
      <c r="N28" s="52"/>
      <c r="O28" s="35">
        <f>SUM(O25:O27)</f>
        <v>0</v>
      </c>
    </row>
    <row r="29" spans="1:15" s="28" customFormat="1" ht="30" customHeight="1" x14ac:dyDescent="0.25">
      <c r="A29" s="64"/>
      <c r="B29" s="65"/>
      <c r="C29" s="65"/>
      <c r="D29" s="65"/>
      <c r="E29" s="65"/>
      <c r="F29" s="65"/>
      <c r="G29" s="65"/>
      <c r="H29" s="65"/>
      <c r="I29" s="65"/>
      <c r="J29" s="65"/>
      <c r="K29" s="66"/>
      <c r="L29" s="49" t="s">
        <v>33</v>
      </c>
      <c r="M29" s="50"/>
      <c r="N29" s="50"/>
      <c r="O29" s="36">
        <f>SUMIF(G:G,5%,M:M)</f>
        <v>0</v>
      </c>
    </row>
    <row r="30" spans="1:15" s="28" customFormat="1" ht="30" customHeight="1" x14ac:dyDescent="0.25">
      <c r="A30" s="64"/>
      <c r="B30" s="65"/>
      <c r="C30" s="65"/>
      <c r="D30" s="65"/>
      <c r="E30" s="65"/>
      <c r="F30" s="65"/>
      <c r="G30" s="65"/>
      <c r="H30" s="65"/>
      <c r="I30" s="65"/>
      <c r="J30" s="65"/>
      <c r="K30" s="66"/>
      <c r="L30" s="49" t="s">
        <v>34</v>
      </c>
      <c r="M30" s="50"/>
      <c r="N30" s="50"/>
      <c r="O30" s="36">
        <f>SUMIF(G:G,19%,M:M)</f>
        <v>0</v>
      </c>
    </row>
    <row r="31" spans="1:15" s="28" customFormat="1" ht="30" customHeight="1" x14ac:dyDescent="0.25">
      <c r="A31" s="64"/>
      <c r="B31" s="65"/>
      <c r="C31" s="65"/>
      <c r="D31" s="65"/>
      <c r="E31" s="65"/>
      <c r="F31" s="65"/>
      <c r="G31" s="65"/>
      <c r="H31" s="65"/>
      <c r="I31" s="65"/>
      <c r="J31" s="65"/>
      <c r="K31" s="66"/>
      <c r="L31" s="51" t="s">
        <v>35</v>
      </c>
      <c r="M31" s="52"/>
      <c r="N31" s="52"/>
      <c r="O31" s="35">
        <f>SUM(O29:O30)</f>
        <v>0</v>
      </c>
    </row>
    <row r="32" spans="1:15" s="28" customFormat="1" ht="42" customHeight="1" x14ac:dyDescent="0.25">
      <c r="A32" s="64"/>
      <c r="B32" s="65"/>
      <c r="C32" s="65"/>
      <c r="D32" s="65"/>
      <c r="E32" s="65"/>
      <c r="F32" s="65"/>
      <c r="G32" s="65"/>
      <c r="H32" s="65"/>
      <c r="I32" s="65"/>
      <c r="J32" s="65"/>
      <c r="K32" s="66"/>
      <c r="L32" s="53" t="s">
        <v>36</v>
      </c>
      <c r="M32" s="54"/>
      <c r="N32" s="54"/>
      <c r="O32" s="34">
        <f>SUMIF(I:I,8%,N:N)</f>
        <v>0</v>
      </c>
    </row>
    <row r="33" spans="1:17" s="28" customFormat="1" ht="37.5" customHeight="1" x14ac:dyDescent="0.25">
      <c r="A33" s="64"/>
      <c r="B33" s="65"/>
      <c r="C33" s="65"/>
      <c r="D33" s="65"/>
      <c r="E33" s="65"/>
      <c r="F33" s="65"/>
      <c r="G33" s="65"/>
      <c r="H33" s="65"/>
      <c r="I33" s="65"/>
      <c r="J33" s="65"/>
      <c r="K33" s="66"/>
      <c r="L33" s="59" t="s">
        <v>37</v>
      </c>
      <c r="M33" s="60"/>
      <c r="N33" s="60"/>
      <c r="O33" s="35">
        <f>SUM(O32)</f>
        <v>0</v>
      </c>
    </row>
    <row r="34" spans="1:17" s="28" customFormat="1" ht="57.75" customHeight="1" thickBot="1" x14ac:dyDescent="0.3">
      <c r="A34" s="67"/>
      <c r="B34" s="68"/>
      <c r="C34" s="68"/>
      <c r="D34" s="68"/>
      <c r="E34" s="68"/>
      <c r="F34" s="68"/>
      <c r="G34" s="68"/>
      <c r="H34" s="68"/>
      <c r="I34" s="68"/>
      <c r="J34" s="68"/>
      <c r="K34" s="69"/>
      <c r="L34" s="57" t="s">
        <v>38</v>
      </c>
      <c r="M34" s="58"/>
      <c r="N34" s="58"/>
      <c r="O34" s="37">
        <f>+O28+O31+O33</f>
        <v>0</v>
      </c>
    </row>
    <row r="35" spans="1:17" s="28" customFormat="1" ht="32.25" customHeight="1" x14ac:dyDescent="0.25">
      <c r="A35" s="44"/>
      <c r="B35" s="44"/>
      <c r="C35" s="44"/>
      <c r="D35" s="44"/>
      <c r="E35" s="44"/>
      <c r="F35" s="44"/>
      <c r="G35" s="44"/>
      <c r="H35" s="44"/>
      <c r="I35" s="44"/>
      <c r="J35" s="44"/>
      <c r="K35" s="44"/>
      <c r="L35" s="45"/>
      <c r="M35" s="45"/>
      <c r="N35" s="45"/>
      <c r="O35" s="46"/>
    </row>
    <row r="37" spans="1:17" ht="50.1" customHeight="1" thickBot="1" x14ac:dyDescent="0.3">
      <c r="B37" s="73"/>
      <c r="C37" s="73"/>
    </row>
    <row r="38" spans="1:17" x14ac:dyDescent="0.25">
      <c r="B38" s="94" t="s">
        <v>39</v>
      </c>
      <c r="C38" s="94"/>
    </row>
    <row r="39" spans="1:17" ht="15" customHeight="1" x14ac:dyDescent="0.25">
      <c r="M39" s="38"/>
      <c r="N39" s="39"/>
      <c r="O39" s="40"/>
    </row>
    <row r="40" spans="1:17" ht="15.75" customHeight="1" x14ac:dyDescent="0.25">
      <c r="M40" s="38"/>
      <c r="N40" s="39"/>
      <c r="O40" s="40"/>
    </row>
    <row r="41" spans="1:17" ht="15" customHeight="1" x14ac:dyDescent="0.25">
      <c r="A41" s="41" t="s">
        <v>40</v>
      </c>
      <c r="M41" s="38"/>
      <c r="N41" s="39"/>
      <c r="O41" s="40"/>
    </row>
    <row r="42" spans="1:17" x14ac:dyDescent="0.25">
      <c r="A42" s="92" t="s">
        <v>41</v>
      </c>
      <c r="B42" s="92"/>
      <c r="C42" s="92"/>
      <c r="D42" s="92"/>
      <c r="E42" s="92"/>
      <c r="F42" s="92"/>
      <c r="G42" s="92"/>
      <c r="H42" s="92"/>
      <c r="I42" s="92"/>
      <c r="J42" s="92"/>
      <c r="K42" s="92"/>
      <c r="L42" s="92"/>
      <c r="M42" s="92"/>
      <c r="N42" s="92"/>
      <c r="O42" s="92"/>
      <c r="P42" s="10"/>
      <c r="Q42" s="10"/>
    </row>
    <row r="43" spans="1:17" ht="15" customHeight="1" x14ac:dyDescent="0.25">
      <c r="A43" s="93" t="s">
        <v>42</v>
      </c>
      <c r="B43" s="93"/>
      <c r="C43" s="93"/>
      <c r="D43" s="93"/>
      <c r="E43" s="93"/>
      <c r="F43" s="93"/>
      <c r="G43" s="93"/>
      <c r="H43" s="93"/>
      <c r="I43" s="93"/>
      <c r="J43" s="93"/>
      <c r="K43" s="93"/>
      <c r="L43" s="93"/>
      <c r="M43" s="93"/>
      <c r="N43" s="93"/>
      <c r="O43" s="93"/>
      <c r="P43" s="42"/>
      <c r="Q43" s="42"/>
    </row>
    <row r="44" spans="1:17" x14ac:dyDescent="0.25">
      <c r="A44" s="92" t="s">
        <v>43</v>
      </c>
      <c r="B44" s="92"/>
      <c r="C44" s="92"/>
      <c r="D44" s="92"/>
      <c r="E44" s="92"/>
      <c r="F44" s="92"/>
      <c r="G44" s="92"/>
      <c r="H44" s="92"/>
      <c r="I44" s="92"/>
      <c r="J44" s="92"/>
      <c r="K44" s="92"/>
      <c r="L44" s="92"/>
      <c r="M44" s="92"/>
      <c r="N44" s="92"/>
      <c r="O44" s="92"/>
      <c r="P44" s="10"/>
      <c r="Q44" s="10"/>
    </row>
    <row r="45" spans="1:17" x14ac:dyDescent="0.25">
      <c r="A45" s="92" t="s">
        <v>44</v>
      </c>
      <c r="B45" s="92"/>
      <c r="C45" s="92"/>
      <c r="D45" s="92"/>
      <c r="E45" s="92"/>
      <c r="F45" s="92"/>
      <c r="G45" s="92"/>
      <c r="H45" s="92"/>
      <c r="I45" s="92"/>
      <c r="J45" s="92"/>
      <c r="K45" s="92"/>
      <c r="L45" s="92"/>
      <c r="M45" s="92"/>
      <c r="N45" s="92"/>
      <c r="O45" s="92"/>
      <c r="P45" s="10"/>
      <c r="Q45" s="10"/>
    </row>
    <row r="46" spans="1:17" x14ac:dyDescent="0.25">
      <c r="K46" s="10"/>
      <c r="L46" s="10"/>
      <c r="M46" s="10"/>
      <c r="N46" s="10"/>
    </row>
    <row r="88" spans="11:15" s="10" customFormat="1" x14ac:dyDescent="0.25">
      <c r="K88" s="12"/>
      <c r="L88" s="12"/>
      <c r="M88" s="12"/>
      <c r="N88" s="12"/>
      <c r="O88" s="12"/>
    </row>
    <row r="89" spans="11:15" s="10" customFormat="1" x14ac:dyDescent="0.25">
      <c r="K89" s="12"/>
      <c r="L89" s="12"/>
      <c r="M89" s="12"/>
      <c r="N89" s="12"/>
      <c r="O89" s="12"/>
    </row>
    <row r="90" spans="11:15" s="10" customFormat="1" x14ac:dyDescent="0.25">
      <c r="K90" s="12"/>
      <c r="L90" s="12"/>
      <c r="M90" s="12"/>
      <c r="N90" s="12"/>
      <c r="O90" s="12"/>
    </row>
    <row r="91" spans="11:15" s="10" customFormat="1" x14ac:dyDescent="0.25">
      <c r="K91" s="12"/>
      <c r="L91" s="12"/>
      <c r="M91" s="12"/>
      <c r="N91" s="12"/>
      <c r="O91" s="12"/>
    </row>
  </sheetData>
  <sheetProtection algorithmName="SHA-512" hashValue="fXMnjFBeXdS4dICUZtpNVJ1onODOEthKqVeNiwCHxDmQOi6rpzsnIyoa5vBe7mwleSE4LAMIoo0gP33KFayLjA==" saltValue="xEZmzkATVBDW/UuJwXhKIQ==" spinCount="100000" sheet="1" selectLockedCells="1"/>
  <mergeCells count="35">
    <mergeCell ref="A45:O45"/>
    <mergeCell ref="A44:O44"/>
    <mergeCell ref="A43:O43"/>
    <mergeCell ref="A42:O42"/>
    <mergeCell ref="B38:C38"/>
    <mergeCell ref="A2:A5"/>
    <mergeCell ref="B2:M2"/>
    <mergeCell ref="N2:O2"/>
    <mergeCell ref="B3:M3"/>
    <mergeCell ref="N3:O3"/>
    <mergeCell ref="B4:M5"/>
    <mergeCell ref="N4:O4"/>
    <mergeCell ref="N5:O5"/>
    <mergeCell ref="M11:N11"/>
    <mergeCell ref="M9:N9"/>
    <mergeCell ref="K9:L9"/>
    <mergeCell ref="K11:L11"/>
    <mergeCell ref="F11:I11"/>
    <mergeCell ref="A26:K34"/>
    <mergeCell ref="F9:I9"/>
    <mergeCell ref="B37:C37"/>
    <mergeCell ref="A9:B11"/>
    <mergeCell ref="D9:E9"/>
    <mergeCell ref="D11:E11"/>
    <mergeCell ref="A25:K25"/>
    <mergeCell ref="L34:N34"/>
    <mergeCell ref="L33:N33"/>
    <mergeCell ref="L32:N32"/>
    <mergeCell ref="L31:N31"/>
    <mergeCell ref="L30:N30"/>
    <mergeCell ref="L29:N29"/>
    <mergeCell ref="L28:N28"/>
    <mergeCell ref="L27:N27"/>
    <mergeCell ref="L26:N26"/>
    <mergeCell ref="L25:N2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24"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G14:G24</xm:sqref>
        </x14:dataValidation>
        <x14:dataValidation type="list" allowBlank="1" showInputMessage="1" showErrorMessage="1" xr:uid="{00000000-0002-0000-0000-000007000000}">
          <x14:formula1>
            <xm:f>Cálculos!$F$7:$F$8</xm:f>
          </x14:formula1>
          <xm:sqref>I14:I24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5" bestFit="1" customWidth="1"/>
    <col min="6" max="6" width="15" style="9" bestFit="1" customWidth="1"/>
  </cols>
  <sheetData>
    <row r="6" spans="2:6" x14ac:dyDescent="0.25">
      <c r="B6" s="2" t="s">
        <v>11</v>
      </c>
      <c r="D6" s="3" t="s">
        <v>45</v>
      </c>
      <c r="F6" s="6" t="s">
        <v>46</v>
      </c>
    </row>
    <row r="7" spans="2:6" x14ac:dyDescent="0.25">
      <c r="B7" s="1" t="s">
        <v>47</v>
      </c>
      <c r="D7" s="4">
        <v>0</v>
      </c>
      <c r="F7" s="7">
        <v>0.08</v>
      </c>
    </row>
    <row r="8" spans="2:6" x14ac:dyDescent="0.25">
      <c r="B8" s="1" t="s">
        <v>48</v>
      </c>
      <c r="D8" s="4">
        <v>0.05</v>
      </c>
      <c r="F8" s="8">
        <v>0</v>
      </c>
    </row>
    <row r="9" spans="2:6" x14ac:dyDescent="0.25">
      <c r="B9" s="1" t="s">
        <v>49</v>
      </c>
      <c r="D9" s="4">
        <v>0.19</v>
      </c>
    </row>
    <row r="10" spans="2:6"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dcterms:created xsi:type="dcterms:W3CDTF">2017-04-28T13:22:52Z</dcterms:created>
  <dcterms:modified xsi:type="dcterms:W3CDTF">2024-07-24T00:29:47Z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