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8c2abf9533335f00/Documentos/2024-UDEC/COMPRAS/MINUTAS REVISADAS/tintas y toner/PUBLICACION/"/>
    </mc:Choice>
  </mc:AlternateContent>
  <xr:revisionPtr revIDLastSave="0" documentId="8_{10A48C02-72CB-4826-84DB-162FA2098DD3}" xr6:coauthVersionLast="47" xr6:coauthVersionMax="47" xr10:uidLastSave="{00000000-0000-0000-0000-000000000000}"/>
  <bookViews>
    <workbookView xWindow="11424" yWindow="0" windowWidth="11712" windowHeight="12336" tabRatio="688" xr2:uid="{00000000-000D-0000-FFFF-FFFF00000000}"/>
  </bookViews>
  <sheets>
    <sheet name="Bienes y Servicios" sheetId="7" r:id="rId1"/>
    <sheet name="Cálculos" sheetId="2" state="hidden" r:id="rId2"/>
  </sheets>
  <definedNames>
    <definedName name="_xlnm.Print_Area" localSheetId="0">'Bienes y Servicios'!$A$1:$P$60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K16" i="7"/>
  <c r="M16" i="7"/>
  <c r="N16" i="7" s="1"/>
  <c r="I17" i="7"/>
  <c r="K17" i="7"/>
  <c r="M17" i="7"/>
  <c r="N17" i="7" s="1"/>
  <c r="I18" i="7"/>
  <c r="K18" i="7"/>
  <c r="M18" i="7"/>
  <c r="N18" i="7" s="1"/>
  <c r="I19" i="7"/>
  <c r="K19" i="7"/>
  <c r="M19" i="7"/>
  <c r="N19" i="7" s="1"/>
  <c r="I20" i="7"/>
  <c r="K20" i="7"/>
  <c r="M20" i="7"/>
  <c r="N20" i="7" s="1"/>
  <c r="I21" i="7"/>
  <c r="K21" i="7"/>
  <c r="M21" i="7"/>
  <c r="O21" i="7" s="1"/>
  <c r="I22" i="7"/>
  <c r="K22" i="7"/>
  <c r="M22" i="7"/>
  <c r="O22" i="7" s="1"/>
  <c r="I23" i="7"/>
  <c r="K23" i="7"/>
  <c r="M23" i="7"/>
  <c r="N23" i="7" s="1"/>
  <c r="I24" i="7"/>
  <c r="K24" i="7"/>
  <c r="M24" i="7"/>
  <c r="N24" i="7" s="1"/>
  <c r="I25" i="7"/>
  <c r="K25" i="7"/>
  <c r="M25" i="7"/>
  <c r="N25" i="7" s="1"/>
  <c r="I26" i="7"/>
  <c r="K26" i="7"/>
  <c r="M26" i="7"/>
  <c r="N26" i="7" s="1"/>
  <c r="I27" i="7"/>
  <c r="K27" i="7"/>
  <c r="M27" i="7"/>
  <c r="N27" i="7" s="1"/>
  <c r="I28" i="7"/>
  <c r="K28" i="7"/>
  <c r="M28" i="7"/>
  <c r="O28" i="7" s="1"/>
  <c r="I29" i="7"/>
  <c r="K29" i="7"/>
  <c r="M29" i="7"/>
  <c r="N29" i="7" s="1"/>
  <c r="I30" i="7"/>
  <c r="K30" i="7"/>
  <c r="M30" i="7"/>
  <c r="N30" i="7" s="1"/>
  <c r="I31" i="7"/>
  <c r="K31" i="7"/>
  <c r="M31" i="7"/>
  <c r="N31" i="7" s="1"/>
  <c r="I32" i="7"/>
  <c r="K32" i="7"/>
  <c r="M32" i="7"/>
  <c r="O32" i="7" s="1"/>
  <c r="I33" i="7"/>
  <c r="K33" i="7"/>
  <c r="M33" i="7"/>
  <c r="O33" i="7" s="1"/>
  <c r="I34" i="7"/>
  <c r="K34" i="7"/>
  <c r="M34" i="7"/>
  <c r="O34" i="7" s="1"/>
  <c r="I35" i="7"/>
  <c r="K35" i="7"/>
  <c r="M35" i="7"/>
  <c r="N35" i="7" s="1"/>
  <c r="I36" i="7"/>
  <c r="K36" i="7"/>
  <c r="M36" i="7"/>
  <c r="O36" i="7" s="1"/>
  <c r="I37" i="7"/>
  <c r="K37" i="7"/>
  <c r="M37" i="7"/>
  <c r="N37" i="7" s="1"/>
  <c r="I38" i="7"/>
  <c r="K38" i="7"/>
  <c r="M38" i="7"/>
  <c r="N38" i="7" s="1"/>
  <c r="I39" i="7"/>
  <c r="K39" i="7"/>
  <c r="M39" i="7"/>
  <c r="N39" i="7" s="1"/>
  <c r="I40" i="7"/>
  <c r="K40" i="7"/>
  <c r="M40" i="7"/>
  <c r="O40" i="7" s="1"/>
  <c r="I41" i="7"/>
  <c r="K41" i="7"/>
  <c r="M41" i="7"/>
  <c r="N41" i="7" s="1"/>
  <c r="I42" i="7"/>
  <c r="K42" i="7"/>
  <c r="M42" i="7"/>
  <c r="N42" i="7" s="1"/>
  <c r="I43" i="7"/>
  <c r="K43" i="7"/>
  <c r="M43" i="7"/>
  <c r="N43" i="7" s="1"/>
  <c r="I44" i="7"/>
  <c r="K44" i="7"/>
  <c r="M44" i="7"/>
  <c r="O44" i="7" s="1"/>
  <c r="I15" i="7"/>
  <c r="K15" i="7"/>
  <c r="M15" i="7"/>
  <c r="N15" i="7" s="1"/>
  <c r="P47" i="7"/>
  <c r="P46" i="7"/>
  <c r="M14" i="7"/>
  <c r="N14" i="7" s="1"/>
  <c r="P50" i="7" s="1"/>
  <c r="K14" i="7"/>
  <c r="N21" i="7" l="1"/>
  <c r="L29" i="7"/>
  <c r="L21" i="7"/>
  <c r="L35" i="7"/>
  <c r="L19" i="7"/>
  <c r="N44" i="7"/>
  <c r="P44" i="7" s="1"/>
  <c r="O18" i="7"/>
  <c r="P18" i="7" s="1"/>
  <c r="L44" i="7"/>
  <c r="L36" i="7"/>
  <c r="L23" i="7"/>
  <c r="L26" i="7"/>
  <c r="L34" i="7"/>
  <c r="N36" i="7"/>
  <c r="P36" i="7" s="1"/>
  <c r="N33" i="7"/>
  <c r="P33" i="7" s="1"/>
  <c r="L30" i="7"/>
  <c r="O26" i="7"/>
  <c r="P26" i="7" s="1"/>
  <c r="O17" i="7"/>
  <c r="P17" i="7" s="1"/>
  <c r="L24" i="7"/>
  <c r="N28" i="7"/>
  <c r="P28" i="7" s="1"/>
  <c r="O25" i="7"/>
  <c r="P25" i="7" s="1"/>
  <c r="L20" i="7"/>
  <c r="O38" i="7"/>
  <c r="P38" i="7" s="1"/>
  <c r="L22" i="7"/>
  <c r="L42" i="7"/>
  <c r="L28" i="7"/>
  <c r="L25" i="7"/>
  <c r="N34" i="7"/>
  <c r="P34" i="7" s="1"/>
  <c r="O27" i="7"/>
  <c r="P27" i="7" s="1"/>
  <c r="L40" i="7"/>
  <c r="L37" i="7"/>
  <c r="L32" i="7"/>
  <c r="P21" i="7"/>
  <c r="L43" i="7"/>
  <c r="O39" i="7"/>
  <c r="P39" i="7" s="1"/>
  <c r="N22" i="7"/>
  <c r="P22" i="7" s="1"/>
  <c r="L18" i="7"/>
  <c r="L31" i="7"/>
  <c r="O24" i="7"/>
  <c r="P24" i="7" s="1"/>
  <c r="L39" i="7"/>
  <c r="L27" i="7"/>
  <c r="L17" i="7"/>
  <c r="L15" i="7"/>
  <c r="L38" i="7"/>
  <c r="L33" i="7"/>
  <c r="L41" i="7"/>
  <c r="N40" i="7"/>
  <c r="P40" i="7" s="1"/>
  <c r="O37" i="7"/>
  <c r="P37" i="7" s="1"/>
  <c r="N32" i="7"/>
  <c r="P32" i="7" s="1"/>
  <c r="L16" i="7"/>
  <c r="O43" i="7"/>
  <c r="P43" i="7" s="1"/>
  <c r="O31" i="7"/>
  <c r="P31" i="7" s="1"/>
  <c r="O20" i="7"/>
  <c r="P20" i="7" s="1"/>
  <c r="O41" i="7"/>
  <c r="P41" i="7" s="1"/>
  <c r="O29" i="7"/>
  <c r="P29" i="7" s="1"/>
  <c r="O16" i="7"/>
  <c r="P16" i="7" s="1"/>
  <c r="O42" i="7"/>
  <c r="P42" i="7" s="1"/>
  <c r="O30" i="7"/>
  <c r="P30" i="7" s="1"/>
  <c r="O19" i="7"/>
  <c r="P19" i="7" s="1"/>
  <c r="O35" i="7"/>
  <c r="P35" i="7" s="1"/>
  <c r="O23" i="7"/>
  <c r="P23" i="7" s="1"/>
  <c r="O15" i="7"/>
  <c r="P15" i="7" s="1"/>
  <c r="P45" i="7"/>
  <c r="P48" i="7" s="1"/>
  <c r="L14" i="7"/>
  <c r="P51" i="7"/>
  <c r="P52" i="7"/>
  <c r="P53" i="7" s="1"/>
  <c r="O14" i="7"/>
  <c r="P14" i="7" s="1"/>
  <c r="P54" i="7" l="1"/>
</calcChain>
</file>

<file path=xl/sharedStrings.xml><?xml version="1.0" encoding="utf-8"?>
<sst xmlns="http://schemas.openxmlformats.org/spreadsheetml/2006/main" count="176" uniqueCount="119">
  <si>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</si>
  <si>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</si>
  <si>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</si>
  <si>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</si>
  <si>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</si>
  <si>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</si>
  <si>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</si>
  <si>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</si>
  <si>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</si>
  <si>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</si>
  <si>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</si>
  <si>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</si>
  <si>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</si>
  <si>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</si>
  <si>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</si>
  <si>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</si>
  <si>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</si>
  <si>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</si>
  <si>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</si>
  <si>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</si>
  <si>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</si>
  <si>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</si>
  <si>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</si>
  <si>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</si>
  <si>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</si>
  <si>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</si>
  <si>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</si>
  <si>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</si>
  <si>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</si>
  <si>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</si>
  <si>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</si>
  <si>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</si>
  <si>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</si>
  <si>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</si>
  <si>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</si>
  <si>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</si>
  <si>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</si>
  <si>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</si>
  <si>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</si>
  <si>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</si>
  <si>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</si>
  <si>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</si>
  <si>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</si>
  <si>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</si>
  <si>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</si>
  <si>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</si>
  <si>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</si>
  <si>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</si>
  <si>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</si>
  <si>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</si>
  <si>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r>
      <rPr>
        <sz val="12"/>
        <rFont val="Arial MT"/>
        <family val="2"/>
      </rPr>
      <t>DELL 3760 N ML2160</t>
    </r>
  </si>
  <si>
    <r>
      <rPr>
        <sz val="12"/>
        <rFont val="Arial MT"/>
        <family val="2"/>
      </rPr>
      <t>DELL C3760N</t>
    </r>
  </si>
  <si>
    <r>
      <rPr>
        <sz val="12"/>
        <rFont val="Arial MT"/>
        <family val="2"/>
      </rPr>
      <t>TINTA 664 120 NEGRA, CYAN, MAGENTA, AMARILLA</t>
    </r>
  </si>
  <si>
    <r>
      <rPr>
        <sz val="12"/>
        <rFont val="Arial MT"/>
        <family val="2"/>
      </rPr>
      <t>EPSON L 3110</t>
    </r>
  </si>
  <si>
    <r>
      <rPr>
        <sz val="12"/>
        <rFont val="Arial MT"/>
        <family val="2"/>
      </rPr>
      <t>EPSON TINTA 544 L3210, L3250, L5290, L5590</t>
    </r>
  </si>
  <si>
    <r>
      <rPr>
        <sz val="12"/>
        <rFont val="Arial MT"/>
        <family val="2"/>
      </rPr>
      <t>HP LASERJET P 2055 DN</t>
    </r>
  </si>
  <si>
    <r>
      <rPr>
        <sz val="12"/>
        <rFont val="Arial MT"/>
        <family val="2"/>
      </rPr>
      <t>HP 05A (CE505A)</t>
    </r>
  </si>
  <si>
    <r>
      <rPr>
        <sz val="12"/>
        <rFont val="Arial MT"/>
        <family val="2"/>
      </rPr>
      <t>HP LASERJET MFP 137 FNW</t>
    </r>
  </si>
  <si>
    <r>
      <rPr>
        <sz val="12"/>
        <rFont val="Arial MT"/>
        <family val="2"/>
      </rPr>
      <t>HP 105A (W1105A)</t>
    </r>
  </si>
  <si>
    <r>
      <rPr>
        <sz val="12"/>
        <rFont val="Arial MT"/>
        <family val="2"/>
      </rPr>
      <t>HP LASERJET PRO CM 1415 FND COLOR MFP</t>
    </r>
  </si>
  <si>
    <r>
      <rPr>
        <sz val="12"/>
        <rFont val="Arial MT"/>
        <family val="2"/>
      </rPr>
      <t>HP 128A (CE320A) (CE321A) (CE322A) (CE323A)</t>
    </r>
  </si>
  <si>
    <r>
      <rPr>
        <sz val="12"/>
        <rFont val="Arial MT"/>
        <family val="2"/>
      </rPr>
      <t>HP LASERJET PRO MFP M281 FDW</t>
    </r>
  </si>
  <si>
    <r>
      <rPr>
        <sz val="12"/>
        <rFont val="Arial MT"/>
        <family val="2"/>
      </rPr>
      <t>HP 202A (CF500A) (CF501A) (CF502A) (CF503A)</t>
    </r>
  </si>
  <si>
    <r>
      <rPr>
        <sz val="12"/>
        <rFont val="Arial MT"/>
        <family val="2"/>
      </rPr>
      <t>HP COLOR LASERJET PRO MFP M180 NW</t>
    </r>
  </si>
  <si>
    <r>
      <rPr>
        <sz val="12"/>
        <rFont val="Arial MT"/>
        <family val="2"/>
      </rPr>
      <t>HP 204A (CF510A) (CF511A) (CF512A) (CF513A)</t>
    </r>
  </si>
  <si>
    <r>
      <rPr>
        <sz val="12"/>
        <rFont val="Arial MT"/>
        <family val="2"/>
      </rPr>
      <t>HP LASERJET PRO MFP M426 FDW</t>
    </r>
  </si>
  <si>
    <r>
      <rPr>
        <sz val="12"/>
        <rFont val="Arial MT"/>
        <family val="2"/>
      </rPr>
      <t>HP 26A (226A)</t>
    </r>
  </si>
  <si>
    <r>
      <rPr>
        <sz val="12"/>
        <rFont val="Arial MT"/>
        <family val="2"/>
      </rPr>
      <t>HP LASERJET PRO MFP M148-M149 IMPRESORA</t>
    </r>
  </si>
  <si>
    <r>
      <rPr>
        <sz val="12"/>
        <rFont val="Arial MT"/>
        <family val="2"/>
      </rPr>
      <t>HP 30A (CF230A)</t>
    </r>
  </si>
  <si>
    <r>
      <rPr>
        <sz val="12"/>
        <rFont val="Arial MT"/>
        <family val="2"/>
      </rPr>
      <t>HP LASERJET MFP 432 FND</t>
    </r>
  </si>
  <si>
    <r>
      <rPr>
        <sz val="12"/>
        <rFont val="Arial MT"/>
        <family val="2"/>
      </rPr>
      <t>HP 330A (W1330A) 332A (W1332A)</t>
    </r>
  </si>
  <si>
    <r>
      <rPr>
        <sz val="12"/>
        <rFont val="Arial MT"/>
        <family val="2"/>
      </rPr>
      <t>HP COLOR LASERJET PRO MFP M477 FDW</t>
    </r>
  </si>
  <si>
    <r>
      <rPr>
        <sz val="12"/>
        <rFont val="Arial MT"/>
        <family val="2"/>
      </rPr>
      <t>HP 410A (CF410A) (CF411A) (CF412A) (CF413A)</t>
    </r>
  </si>
  <si>
    <r>
      <rPr>
        <sz val="12"/>
        <rFont val="Arial MT"/>
        <family val="2"/>
      </rPr>
      <t>HP COLOR LASERJET PRO455 DW</t>
    </r>
  </si>
  <si>
    <r>
      <rPr>
        <sz val="12"/>
        <rFont val="Arial MT"/>
        <family val="2"/>
      </rPr>
      <t>HP 414A (W2020A)</t>
    </r>
  </si>
  <si>
    <r>
      <rPr>
        <sz val="12"/>
        <rFont val="Arial MT"/>
        <family val="2"/>
      </rPr>
      <t>HP LASERJET P3015</t>
    </r>
  </si>
  <si>
    <r>
      <rPr>
        <sz val="12"/>
        <rFont val="Arial MT"/>
        <family val="2"/>
      </rPr>
      <t>HP 55A (CE255A)</t>
    </r>
  </si>
  <si>
    <r>
      <rPr>
        <sz val="12"/>
        <rFont val="Arial MT"/>
        <family val="2"/>
      </rPr>
      <t>HP LASERJET MFP M428 DFW</t>
    </r>
  </si>
  <si>
    <r>
      <rPr>
        <sz val="12"/>
        <rFont val="Arial MT"/>
        <family val="2"/>
      </rPr>
      <t>HP 58A (CF258A)</t>
    </r>
  </si>
  <si>
    <r>
      <rPr>
        <sz val="12"/>
        <rFont val="Arial MT"/>
        <family val="2"/>
      </rPr>
      <t>HP LASERJET 4700 DTN</t>
    </r>
  </si>
  <si>
    <r>
      <rPr>
        <sz val="12"/>
        <rFont val="Arial MT"/>
        <family val="2"/>
      </rPr>
      <t>HP 643A (Q5950A)</t>
    </r>
  </si>
  <si>
    <r>
      <rPr>
        <sz val="12"/>
        <rFont val="Arial MT"/>
        <family val="2"/>
      </rPr>
      <t>HP COLOR LASERJET CP4525</t>
    </r>
  </si>
  <si>
    <r>
      <rPr>
        <sz val="12"/>
        <rFont val="Arial MT"/>
        <family val="2"/>
      </rPr>
      <t>HP 647A (CE260A) 648A (CE261A) (CE262A) (CE363A)</t>
    </r>
  </si>
  <si>
    <r>
      <rPr>
        <sz val="12"/>
        <rFont val="Arial MT"/>
        <family val="2"/>
      </rPr>
      <t>HP LASERJET 1536 DNF MFP</t>
    </r>
  </si>
  <si>
    <r>
      <rPr>
        <sz val="12"/>
        <rFont val="Arial MT"/>
        <family val="2"/>
      </rPr>
      <t>HP 78A (278A)</t>
    </r>
  </si>
  <si>
    <r>
      <rPr>
        <sz val="12"/>
        <rFont val="Arial MT"/>
        <family val="2"/>
      </rPr>
      <t>HP LASERJET M1212 2 NF MFP</t>
    </r>
  </si>
  <si>
    <r>
      <rPr>
        <sz val="12"/>
        <rFont val="Arial MT"/>
        <family val="2"/>
      </rPr>
      <t>HP 85A (285A)</t>
    </r>
  </si>
  <si>
    <r>
      <rPr>
        <sz val="12"/>
        <rFont val="Arial MT"/>
        <family val="2"/>
      </rPr>
      <t>HP LASERJET ENTERPRISE M506</t>
    </r>
  </si>
  <si>
    <r>
      <rPr>
        <sz val="12"/>
        <rFont val="Arial MT"/>
        <family val="2"/>
      </rPr>
      <t>HP 87A (287A)</t>
    </r>
  </si>
  <si>
    <r>
      <rPr>
        <sz val="12"/>
        <rFont val="Arial MT"/>
        <family val="2"/>
      </rPr>
      <t>HP LASERJET M528DN MULTIFUNCIONAL</t>
    </r>
  </si>
  <si>
    <r>
      <rPr>
        <sz val="12"/>
        <rFont val="Arial MT"/>
        <family val="2"/>
      </rPr>
      <t>HP 89X (CF289X)</t>
    </r>
  </si>
  <si>
    <r>
      <rPr>
        <sz val="12"/>
        <rFont val="Arial MT"/>
        <family val="2"/>
      </rPr>
      <t>HP PLOTER  PAGE WIDE ENTERPRISE COLOR MFP 586</t>
    </r>
  </si>
  <si>
    <r>
      <rPr>
        <sz val="12"/>
        <rFont val="Arial MT"/>
        <family val="2"/>
      </rPr>
      <t xml:space="preserve">HP J3M71A, </t>
    </r>
    <r>
      <rPr>
        <b/>
        <sz val="12"/>
        <rFont val="Arial"/>
        <family val="2"/>
      </rPr>
      <t>981A</t>
    </r>
  </si>
  <si>
    <r>
      <rPr>
        <sz val="12"/>
        <rFont val="Arial MT"/>
        <family val="2"/>
      </rPr>
      <t>HP  PLOTER  DESINGJET T530</t>
    </r>
  </si>
  <si>
    <r>
      <rPr>
        <sz val="12"/>
        <rFont val="Arial MT"/>
        <family val="2"/>
      </rPr>
      <t>HP TINTA 711 NEGRA, CYAN, MAGENTA, AMARILLA</t>
    </r>
  </si>
  <si>
    <r>
      <rPr>
        <sz val="12"/>
        <rFont val="Arial MT"/>
        <family val="2"/>
      </rPr>
      <t>HP  LASER JET M2727</t>
    </r>
  </si>
  <si>
    <r>
      <rPr>
        <sz val="12"/>
        <rFont val="Arial MT"/>
        <family val="2"/>
      </rPr>
      <t>HP53A (Q7553A)</t>
    </r>
  </si>
  <si>
    <t>DELL</t>
  </si>
  <si>
    <t>EPSON</t>
  </si>
  <si>
    <t>UNIDAD</t>
  </si>
  <si>
    <t>KYOCERA ECOSYS M264OIDW</t>
  </si>
  <si>
    <t>KYOCERA TASKALFA 305/255/255B</t>
  </si>
  <si>
    <t>KYOCERA ECOSYS M4132 IDN</t>
  </si>
  <si>
    <t>KYOCERA TK 1175</t>
  </si>
  <si>
    <t>KYOCERA TK 477</t>
  </si>
  <si>
    <t>KYOCERA TK 6117</t>
  </si>
  <si>
    <t>SAMSUNG SCX3205W</t>
  </si>
  <si>
    <t>SAMSUNG SCX 4521 F</t>
  </si>
  <si>
    <t>SAMSUNG 44 737 LASER ML2160</t>
  </si>
  <si>
    <t>SAMSUNG ML2010 MONOLASER PRINTER</t>
  </si>
  <si>
    <t>SAMSUNG 104S</t>
  </si>
  <si>
    <t>SAMSUNG D 101S</t>
  </si>
  <si>
    <t>SAMSUNG ML2160 D101S</t>
  </si>
  <si>
    <t>SAMSUNG MLT-D111S</t>
  </si>
  <si>
    <t>EPSON L 1300</t>
  </si>
  <si>
    <t>HEWLETT PACKARD</t>
  </si>
  <si>
    <t>KYOCERA</t>
  </si>
  <si>
    <t>SAMSUNG</t>
  </si>
  <si>
    <t xml:space="preserve">DESCRIPCION DEL TONER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</si>
</sst>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7">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
      <sz val="12"/>
      <name val="Arial MT"/>
    </font>
    <font>
      <sz val="12"/>
      <name val="Arial MT"/>
      <family val="2"/>
    </font>
    <font>
      <sz val="12"/>
      <color theme="1"/>
      <name val="Calibri"/>
      <family val="2"/>
      <scheme val="minor"/>
    </font>
    <font>
      <sz val="12"/>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2" fillId="0" borderId="1" xfId="0" applyFont="1" applyBorder="1" applyAlignment="1" applyProtection="1">
      <alignment vertical="top" wrapText="1"/>
      <protection hidden="1"/>
    </xf>
    <xf numFmtId="0" fontId="32" fillId="0" borderId="34" xfId="0" applyFont="1" applyBorder="1" applyAlignment="1" applyProtection="1">
      <alignment horizontal="center" vertical="center"/>
      <protection hidden="1"/>
    </xf>
    <xf numFmtId="0" fontId="33" fillId="0" borderId="26" xfId="0" applyFont="1" applyBorder="1" applyAlignment="1">
      <alignment horizontal="left" vertical="center" wrapText="1"/>
    </xf>
    <xf numFmtId="0" fontId="33" fillId="0" borderId="26" xfId="0" applyFont="1" applyBorder="1" applyAlignment="1">
      <alignment horizontal="left" vertical="top" wrapText="1"/>
    </xf>
    <xf numFmtId="0" fontId="35" fillId="0" borderId="26" xfId="0" applyFont="1" applyBorder="1" applyAlignment="1">
      <alignment horizontal="left" vertical="top" wrapText="1"/>
    </xf>
    <xf numFmtId="0" fontId="36" fillId="0" borderId="1" xfId="0" applyFont="1" applyBorder="1" applyAlignment="1">
      <alignment horizontal="left" vertical="top"/>
    </xf>
    <xf numFmtId="0" fontId="34" fillId="0" borderId="26" xfId="0" applyFont="1" applyBorder="1" applyAlignment="1">
      <alignment horizontal="left" vertical="top"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0" xfId="0" applyFont="1" applyFill="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0"/>
  <sheetViews>
    <sheetView showGridLines="0" tabSelected="1" zoomScale="70" zoomScaleNormal="70" zoomScaleSheetLayoutView="70" zoomScalePageLayoutView="55" workbookViewId="0">
      <selection activeCell="D44" sqref="D44"/>
    </sheetView>
  </sheetViews>
  <sheetFormatPr baseColWidth="10" defaultColWidth="11.44140625" defaultRowHeight="14.4"/>
  <cols>
    <col min="1" max="1" width="10.44140625" style="2" customWidth="1"/>
    <col min="2" max="2" width="51.6640625" style="2" customWidth="1"/>
    <col min="3" max="3" width="58.44140625" style="2" customWidth="1"/>
    <col min="4" max="4" width="40.44140625" style="2" customWidth="1"/>
    <col min="5" max="5" width="13.5546875" style="2" bestFit="1" customWidth="1"/>
    <col min="6" max="6" width="14" style="2" bestFit="1" customWidth="1"/>
    <col min="7" max="7" width="13.5546875" style="2" customWidth="1"/>
    <col min="8" max="8" width="17.6640625" style="2" customWidth="1"/>
    <col min="9" max="9" width="15" style="2" customWidth="1"/>
    <col min="10" max="10" width="17.6640625" style="2" customWidth="1"/>
    <col min="11" max="11" width="15" style="2" customWidth="1"/>
    <col min="12" max="12" width="17.88671875" style="4" customWidth="1"/>
    <col min="13" max="14" width="16.6640625" style="4" customWidth="1"/>
    <col min="15" max="15" width="14.6640625" style="4" customWidth="1"/>
    <col min="16" max="16" width="20.33203125" style="4" customWidth="1"/>
    <col min="17" max="16384" width="11.44140625" style="4"/>
  </cols>
  <sheetData>
    <row r="1" spans="1:16">
      <c r="G1" s="3"/>
    </row>
    <row r="2" spans="1:16" ht="15.75" customHeight="1">
      <c r="A2" s="95"/>
      <c r="B2" s="46"/>
      <c r="C2" s="96" t="s">
        <v>0</v>
      </c>
      <c r="D2" s="96"/>
      <c r="E2" s="96"/>
      <c r="F2" s="96"/>
      <c r="G2" s="96"/>
      <c r="H2" s="96"/>
      <c r="I2" s="96"/>
      <c r="J2" s="96"/>
      <c r="K2" s="96"/>
      <c r="L2" s="96"/>
      <c r="M2" s="96"/>
      <c r="N2" s="96"/>
      <c r="O2" s="97" t="s">
        <v>1</v>
      </c>
      <c r="P2" s="97"/>
    </row>
    <row r="3" spans="1:16" ht="15.75" customHeight="1">
      <c r="A3" s="95"/>
      <c r="B3" s="46"/>
      <c r="C3" s="96" t="s">
        <v>2</v>
      </c>
      <c r="D3" s="96"/>
      <c r="E3" s="96"/>
      <c r="F3" s="96"/>
      <c r="G3" s="96"/>
      <c r="H3" s="96"/>
      <c r="I3" s="96"/>
      <c r="J3" s="96"/>
      <c r="K3" s="96"/>
      <c r="L3" s="96"/>
      <c r="M3" s="96"/>
      <c r="N3" s="96"/>
      <c r="O3" s="97" t="s">
        <v>48</v>
      </c>
      <c r="P3" s="97"/>
    </row>
    <row r="4" spans="1:16" ht="16.5" customHeight="1">
      <c r="A4" s="95"/>
      <c r="B4" s="46"/>
      <c r="C4" s="96" t="s">
        <v>3</v>
      </c>
      <c r="D4" s="96"/>
      <c r="E4" s="96"/>
      <c r="F4" s="96"/>
      <c r="G4" s="96"/>
      <c r="H4" s="96"/>
      <c r="I4" s="96"/>
      <c r="J4" s="96"/>
      <c r="K4" s="96"/>
      <c r="L4" s="96"/>
      <c r="M4" s="96"/>
      <c r="N4" s="96"/>
      <c r="O4" s="97" t="s">
        <v>49</v>
      </c>
      <c r="P4" s="97"/>
    </row>
    <row r="5" spans="1:16" ht="15" customHeight="1">
      <c r="A5" s="95"/>
      <c r="B5" s="46"/>
      <c r="C5" s="96"/>
      <c r="D5" s="96"/>
      <c r="E5" s="96"/>
      <c r="F5" s="96"/>
      <c r="G5" s="96"/>
      <c r="H5" s="96"/>
      <c r="I5" s="96"/>
      <c r="J5" s="96"/>
      <c r="K5" s="96"/>
      <c r="L5" s="96"/>
      <c r="M5" s="96"/>
      <c r="N5" s="96"/>
      <c r="O5" s="97" t="s">
        <v>46</v>
      </c>
      <c r="P5" s="97"/>
    </row>
    <row r="7" spans="1:16">
      <c r="A7" s="5" t="s">
        <v>4</v>
      </c>
      <c r="B7" s="5"/>
    </row>
    <row r="8" spans="1:16" ht="9.9" customHeight="1">
      <c r="A8" s="6"/>
      <c r="B8" s="6"/>
    </row>
    <row r="9" spans="1:16" ht="30" customHeight="1">
      <c r="A9" s="78" t="s">
        <v>5</v>
      </c>
      <c r="B9" s="79"/>
      <c r="C9" s="80"/>
      <c r="E9" s="87" t="s">
        <v>6</v>
      </c>
      <c r="F9" s="88"/>
      <c r="G9" s="74"/>
      <c r="H9" s="75"/>
      <c r="I9" s="75"/>
      <c r="J9" s="76"/>
      <c r="L9" s="87" t="s">
        <v>7</v>
      </c>
      <c r="M9" s="88"/>
      <c r="N9" s="93"/>
      <c r="O9" s="94"/>
    </row>
    <row r="10" spans="1:16" ht="8.25" customHeight="1">
      <c r="A10" s="81"/>
      <c r="B10" s="82"/>
      <c r="C10" s="83"/>
      <c r="D10" s="7"/>
      <c r="F10" s="8"/>
      <c r="G10" s="8"/>
      <c r="N10" s="8"/>
      <c r="O10" s="2"/>
    </row>
    <row r="11" spans="1:16" ht="30" customHeight="1">
      <c r="A11" s="84"/>
      <c r="B11" s="85"/>
      <c r="C11" s="86"/>
      <c r="E11" s="87" t="s">
        <v>8</v>
      </c>
      <c r="F11" s="88"/>
      <c r="G11" s="74"/>
      <c r="H11" s="75"/>
      <c r="I11" s="75"/>
      <c r="J11" s="76"/>
      <c r="L11" s="87" t="s">
        <v>9</v>
      </c>
      <c r="M11" s="88"/>
      <c r="N11" s="91"/>
      <c r="O11" s="92"/>
      <c r="P11" s="20"/>
    </row>
    <row r="12" spans="1:16" ht="13.2" customHeight="1" thickBot="1">
      <c r="A12" s="19"/>
      <c r="B12" s="19"/>
      <c r="C12" s="21"/>
      <c r="D12" s="17"/>
      <c r="E12" s="19"/>
      <c r="F12" s="21"/>
      <c r="G12" s="21"/>
      <c r="H12" s="21"/>
      <c r="I12" s="19"/>
      <c r="J12" s="22"/>
      <c r="K12" s="18"/>
      <c r="L12" s="18"/>
      <c r="M12" s="18"/>
      <c r="O12" s="23"/>
      <c r="P12" s="23"/>
    </row>
    <row r="13" spans="1:16" s="9" customFormat="1" ht="111.75" customHeight="1">
      <c r="A13" s="24" t="s">
        <v>10</v>
      </c>
      <c r="B13" s="25" t="s">
        <v>11</v>
      </c>
      <c r="C13" s="25" t="s">
        <v>118</v>
      </c>
      <c r="D13" s="25" t="s">
        <v>12</v>
      </c>
      <c r="E13" s="25" t="s">
        <v>13</v>
      </c>
      <c r="F13" s="25" t="s">
        <v>14</v>
      </c>
      <c r="G13" s="26" t="s">
        <v>15</v>
      </c>
      <c r="H13" s="26" t="s">
        <v>16</v>
      </c>
      <c r="I13" s="26" t="s">
        <v>17</v>
      </c>
      <c r="J13" s="26" t="s">
        <v>18</v>
      </c>
      <c r="K13" s="26" t="s">
        <v>19</v>
      </c>
      <c r="L13" s="26" t="s">
        <v>20</v>
      </c>
      <c r="M13" s="26" t="s">
        <v>21</v>
      </c>
      <c r="N13" s="26" t="s">
        <v>22</v>
      </c>
      <c r="O13" s="26" t="s">
        <v>23</v>
      </c>
      <c r="P13" s="27" t="s">
        <v>24</v>
      </c>
    </row>
    <row r="14" spans="1:16" s="9" customFormat="1" ht="71.400000000000006" customHeight="1">
      <c r="A14" s="47">
        <v>1</v>
      </c>
      <c r="B14" s="48" t="s">
        <v>50</v>
      </c>
      <c r="C14" s="48" t="s">
        <v>51</v>
      </c>
      <c r="D14" s="13" t="s">
        <v>97</v>
      </c>
      <c r="E14" s="10">
        <v>1</v>
      </c>
      <c r="F14" s="14" t="s">
        <v>99</v>
      </c>
      <c r="G14" s="15"/>
      <c r="H14" s="12"/>
      <c r="I14" s="1"/>
      <c r="J14" s="12"/>
      <c r="K14" s="1">
        <f t="shared" ref="K14" si="0">ROUND(G14*J14,0)</f>
        <v>0</v>
      </c>
      <c r="L14" s="1">
        <f t="shared" ref="L14" si="1">ROUND(G14+I14+K14,0)</f>
        <v>0</v>
      </c>
      <c r="M14" s="1">
        <f t="shared" ref="M14" si="2">ROUND(G14*E14,0)</f>
        <v>0</v>
      </c>
      <c r="N14" s="1">
        <f t="shared" ref="N14" si="3">ROUND(M14*H14,0)</f>
        <v>0</v>
      </c>
      <c r="O14" s="1">
        <f t="shared" ref="O14" si="4">ROUND(M14*J14,0)</f>
        <v>0</v>
      </c>
      <c r="P14" s="29">
        <f t="shared" ref="P14" si="5">ROUND(M14+O14+N14,0)</f>
        <v>0</v>
      </c>
    </row>
    <row r="15" spans="1:16" s="9" customFormat="1" ht="54.6" customHeight="1">
      <c r="A15" s="47">
        <v>2</v>
      </c>
      <c r="B15" s="52" t="s">
        <v>114</v>
      </c>
      <c r="C15" s="49" t="s">
        <v>52</v>
      </c>
      <c r="D15" s="13" t="s">
        <v>98</v>
      </c>
      <c r="E15" s="10">
        <v>1</v>
      </c>
      <c r="F15" s="14" t="s">
        <v>99</v>
      </c>
      <c r="G15" s="15"/>
      <c r="H15" s="12"/>
      <c r="I15" s="1">
        <f t="shared" ref="I15" si="6">+ROUND(G15*H15,0)</f>
        <v>0</v>
      </c>
      <c r="J15" s="12"/>
      <c r="K15" s="1">
        <f t="shared" ref="K15" si="7">ROUND(G15*J15,0)</f>
        <v>0</v>
      </c>
      <c r="L15" s="1">
        <f t="shared" ref="L15" si="8">ROUND(G15+I15+K15,0)</f>
        <v>0</v>
      </c>
      <c r="M15" s="1">
        <f t="shared" ref="M15" si="9">ROUND(G15*E15,0)</f>
        <v>0</v>
      </c>
      <c r="N15" s="1">
        <f t="shared" ref="N15" si="10">ROUND(M15*H15,0)</f>
        <v>0</v>
      </c>
      <c r="O15" s="1">
        <f t="shared" ref="O15" si="11">ROUND(M15*J15,0)</f>
        <v>0</v>
      </c>
      <c r="P15" s="29">
        <f t="shared" ref="P15" si="12">ROUND(M15+O15+N15,0)</f>
        <v>0</v>
      </c>
    </row>
    <row r="16" spans="1:16" s="9" customFormat="1" ht="51" customHeight="1">
      <c r="A16" s="47">
        <v>3</v>
      </c>
      <c r="B16" s="49" t="s">
        <v>53</v>
      </c>
      <c r="C16" s="49" t="s">
        <v>54</v>
      </c>
      <c r="D16" s="13" t="s">
        <v>98</v>
      </c>
      <c r="E16" s="10">
        <v>1</v>
      </c>
      <c r="F16" s="14" t="s">
        <v>99</v>
      </c>
      <c r="G16" s="15"/>
      <c r="H16" s="12"/>
      <c r="I16" s="1"/>
      <c r="J16" s="12"/>
      <c r="K16" s="1">
        <f t="shared" ref="K16:K44" si="13">ROUND(G16*J16,0)</f>
        <v>0</v>
      </c>
      <c r="L16" s="1">
        <f t="shared" ref="L16:L44" si="14">ROUND(G16+I16+K16,0)</f>
        <v>0</v>
      </c>
      <c r="M16" s="1">
        <f t="shared" ref="M16:M44" si="15">ROUND(G16*E16,0)</f>
        <v>0</v>
      </c>
      <c r="N16" s="1">
        <f t="shared" ref="N16:N44" si="16">ROUND(M16*H16,0)</f>
        <v>0</v>
      </c>
      <c r="O16" s="1">
        <f t="shared" ref="O16:O44" si="17">ROUND(M16*J16,0)</f>
        <v>0</v>
      </c>
      <c r="P16" s="29">
        <f t="shared" ref="P16:P44" si="18">ROUND(M16+O16+N16,0)</f>
        <v>0</v>
      </c>
    </row>
    <row r="17" spans="1:16" s="9" customFormat="1" ht="51" customHeight="1">
      <c r="A17" s="47">
        <v>4</v>
      </c>
      <c r="B17" s="49" t="s">
        <v>55</v>
      </c>
      <c r="C17" s="49" t="s">
        <v>56</v>
      </c>
      <c r="D17" s="13" t="s">
        <v>115</v>
      </c>
      <c r="E17" s="10">
        <v>1</v>
      </c>
      <c r="F17" s="14" t="s">
        <v>99</v>
      </c>
      <c r="G17" s="15"/>
      <c r="H17" s="12"/>
      <c r="I17" s="1">
        <f t="shared" ref="I17:I44" si="19">+ROUND(G17*H17,0)</f>
        <v>0</v>
      </c>
      <c r="J17" s="12"/>
      <c r="K17" s="1">
        <f t="shared" si="13"/>
        <v>0</v>
      </c>
      <c r="L17" s="1">
        <f t="shared" si="14"/>
        <v>0</v>
      </c>
      <c r="M17" s="1">
        <f t="shared" si="15"/>
        <v>0</v>
      </c>
      <c r="N17" s="1">
        <f t="shared" si="16"/>
        <v>0</v>
      </c>
      <c r="O17" s="1">
        <f t="shared" si="17"/>
        <v>0</v>
      </c>
      <c r="P17" s="29">
        <f t="shared" si="18"/>
        <v>0</v>
      </c>
    </row>
    <row r="18" spans="1:16" s="9" customFormat="1" ht="51" customHeight="1">
      <c r="A18" s="47">
        <v>5</v>
      </c>
      <c r="B18" s="49" t="s">
        <v>57</v>
      </c>
      <c r="C18" s="49" t="s">
        <v>58</v>
      </c>
      <c r="D18" s="13" t="s">
        <v>115</v>
      </c>
      <c r="E18" s="10">
        <v>1</v>
      </c>
      <c r="F18" s="14" t="s">
        <v>99</v>
      </c>
      <c r="G18" s="15"/>
      <c r="H18" s="12"/>
      <c r="I18" s="1">
        <f t="shared" si="19"/>
        <v>0</v>
      </c>
      <c r="J18" s="12"/>
      <c r="K18" s="1">
        <f t="shared" si="13"/>
        <v>0</v>
      </c>
      <c r="L18" s="1">
        <f t="shared" si="14"/>
        <v>0</v>
      </c>
      <c r="M18" s="1">
        <f t="shared" si="15"/>
        <v>0</v>
      </c>
      <c r="N18" s="1">
        <f t="shared" si="16"/>
        <v>0</v>
      </c>
      <c r="O18" s="1">
        <f t="shared" si="17"/>
        <v>0</v>
      </c>
      <c r="P18" s="29">
        <f t="shared" si="18"/>
        <v>0</v>
      </c>
    </row>
    <row r="19" spans="1:16" s="9" customFormat="1" ht="51" customHeight="1">
      <c r="A19" s="47">
        <v>6</v>
      </c>
      <c r="B19" s="48" t="s">
        <v>59</v>
      </c>
      <c r="C19" s="49" t="s">
        <v>60</v>
      </c>
      <c r="D19" s="13" t="s">
        <v>115</v>
      </c>
      <c r="E19" s="10">
        <v>1</v>
      </c>
      <c r="F19" s="14" t="s">
        <v>99</v>
      </c>
      <c r="G19" s="15"/>
      <c r="H19" s="12"/>
      <c r="I19" s="1">
        <f t="shared" si="19"/>
        <v>0</v>
      </c>
      <c r="J19" s="12"/>
      <c r="K19" s="1">
        <f t="shared" si="13"/>
        <v>0</v>
      </c>
      <c r="L19" s="1">
        <f t="shared" si="14"/>
        <v>0</v>
      </c>
      <c r="M19" s="1">
        <f t="shared" si="15"/>
        <v>0</v>
      </c>
      <c r="N19" s="1">
        <f t="shared" si="16"/>
        <v>0</v>
      </c>
      <c r="O19" s="1">
        <f t="shared" si="17"/>
        <v>0</v>
      </c>
      <c r="P19" s="29">
        <f t="shared" si="18"/>
        <v>0</v>
      </c>
    </row>
    <row r="20" spans="1:16" s="9" customFormat="1" ht="51" customHeight="1">
      <c r="A20" s="47">
        <v>7</v>
      </c>
      <c r="B20" s="48" t="s">
        <v>61</v>
      </c>
      <c r="C20" s="49" t="s">
        <v>62</v>
      </c>
      <c r="D20" s="13" t="s">
        <v>115</v>
      </c>
      <c r="E20" s="10">
        <v>1</v>
      </c>
      <c r="F20" s="14" t="s">
        <v>99</v>
      </c>
      <c r="G20" s="15"/>
      <c r="H20" s="12"/>
      <c r="I20" s="1">
        <f t="shared" si="19"/>
        <v>0</v>
      </c>
      <c r="J20" s="12"/>
      <c r="K20" s="1">
        <f t="shared" si="13"/>
        <v>0</v>
      </c>
      <c r="L20" s="1">
        <f t="shared" si="14"/>
        <v>0</v>
      </c>
      <c r="M20" s="1">
        <f t="shared" si="15"/>
        <v>0</v>
      </c>
      <c r="N20" s="1">
        <f t="shared" si="16"/>
        <v>0</v>
      </c>
      <c r="O20" s="1">
        <f t="shared" si="17"/>
        <v>0</v>
      </c>
      <c r="P20" s="29">
        <f t="shared" si="18"/>
        <v>0</v>
      </c>
    </row>
    <row r="21" spans="1:16" s="9" customFormat="1" ht="51" customHeight="1">
      <c r="A21" s="47">
        <v>8</v>
      </c>
      <c r="B21" s="48" t="s">
        <v>63</v>
      </c>
      <c r="C21" s="49" t="s">
        <v>64</v>
      </c>
      <c r="D21" s="13" t="s">
        <v>115</v>
      </c>
      <c r="E21" s="10">
        <v>1</v>
      </c>
      <c r="F21" s="14" t="s">
        <v>99</v>
      </c>
      <c r="G21" s="15"/>
      <c r="H21" s="12"/>
      <c r="I21" s="1">
        <f t="shared" si="19"/>
        <v>0</v>
      </c>
      <c r="J21" s="12"/>
      <c r="K21" s="1">
        <f t="shared" si="13"/>
        <v>0</v>
      </c>
      <c r="L21" s="1">
        <f t="shared" si="14"/>
        <v>0</v>
      </c>
      <c r="M21" s="1">
        <f t="shared" si="15"/>
        <v>0</v>
      </c>
      <c r="N21" s="1">
        <f t="shared" si="16"/>
        <v>0</v>
      </c>
      <c r="O21" s="1">
        <f t="shared" si="17"/>
        <v>0</v>
      </c>
      <c r="P21" s="29">
        <f t="shared" si="18"/>
        <v>0</v>
      </c>
    </row>
    <row r="22" spans="1:16" s="9" customFormat="1" ht="51" customHeight="1">
      <c r="A22" s="47">
        <v>9</v>
      </c>
      <c r="B22" s="49" t="s">
        <v>65</v>
      </c>
      <c r="C22" s="49" t="s">
        <v>66</v>
      </c>
      <c r="D22" s="13" t="s">
        <v>115</v>
      </c>
      <c r="E22" s="10">
        <v>1</v>
      </c>
      <c r="F22" s="14" t="s">
        <v>99</v>
      </c>
      <c r="G22" s="15"/>
      <c r="H22" s="12"/>
      <c r="I22" s="1">
        <f t="shared" si="19"/>
        <v>0</v>
      </c>
      <c r="J22" s="12"/>
      <c r="K22" s="1">
        <f t="shared" si="13"/>
        <v>0</v>
      </c>
      <c r="L22" s="1">
        <f t="shared" si="14"/>
        <v>0</v>
      </c>
      <c r="M22" s="1">
        <f t="shared" si="15"/>
        <v>0</v>
      </c>
      <c r="N22" s="1">
        <f t="shared" si="16"/>
        <v>0</v>
      </c>
      <c r="O22" s="1">
        <f t="shared" si="17"/>
        <v>0</v>
      </c>
      <c r="P22" s="29">
        <f t="shared" si="18"/>
        <v>0</v>
      </c>
    </row>
    <row r="23" spans="1:16" s="9" customFormat="1" ht="51" customHeight="1">
      <c r="A23" s="47">
        <v>10</v>
      </c>
      <c r="B23" s="49" t="s">
        <v>67</v>
      </c>
      <c r="C23" s="49" t="s">
        <v>68</v>
      </c>
      <c r="D23" s="13" t="s">
        <v>115</v>
      </c>
      <c r="E23" s="10">
        <v>1</v>
      </c>
      <c r="F23" s="14" t="s">
        <v>99</v>
      </c>
      <c r="G23" s="15"/>
      <c r="H23" s="12"/>
      <c r="I23" s="1">
        <f t="shared" si="19"/>
        <v>0</v>
      </c>
      <c r="J23" s="12"/>
      <c r="K23" s="1">
        <f t="shared" si="13"/>
        <v>0</v>
      </c>
      <c r="L23" s="1">
        <f t="shared" si="14"/>
        <v>0</v>
      </c>
      <c r="M23" s="1">
        <f t="shared" si="15"/>
        <v>0</v>
      </c>
      <c r="N23" s="1">
        <f t="shared" si="16"/>
        <v>0</v>
      </c>
      <c r="O23" s="1">
        <f t="shared" si="17"/>
        <v>0</v>
      </c>
      <c r="P23" s="29">
        <f t="shared" si="18"/>
        <v>0</v>
      </c>
    </row>
    <row r="24" spans="1:16" s="9" customFormat="1" ht="51" customHeight="1">
      <c r="A24" s="47">
        <v>11</v>
      </c>
      <c r="B24" s="49" t="s">
        <v>69</v>
      </c>
      <c r="C24" s="49" t="s">
        <v>70</v>
      </c>
      <c r="D24" s="13" t="s">
        <v>115</v>
      </c>
      <c r="E24" s="10">
        <v>1</v>
      </c>
      <c r="F24" s="14" t="s">
        <v>99</v>
      </c>
      <c r="G24" s="15"/>
      <c r="H24" s="12"/>
      <c r="I24" s="1">
        <f t="shared" si="19"/>
        <v>0</v>
      </c>
      <c r="J24" s="12"/>
      <c r="K24" s="1">
        <f t="shared" si="13"/>
        <v>0</v>
      </c>
      <c r="L24" s="1">
        <f t="shared" si="14"/>
        <v>0</v>
      </c>
      <c r="M24" s="1">
        <f t="shared" si="15"/>
        <v>0</v>
      </c>
      <c r="N24" s="1">
        <f t="shared" si="16"/>
        <v>0</v>
      </c>
      <c r="O24" s="1">
        <f t="shared" si="17"/>
        <v>0</v>
      </c>
      <c r="P24" s="29">
        <f t="shared" si="18"/>
        <v>0</v>
      </c>
    </row>
    <row r="25" spans="1:16" s="9" customFormat="1" ht="51" customHeight="1">
      <c r="A25" s="47">
        <v>12</v>
      </c>
      <c r="B25" s="48" t="s">
        <v>71</v>
      </c>
      <c r="C25" s="49" t="s">
        <v>72</v>
      </c>
      <c r="D25" s="13" t="s">
        <v>115</v>
      </c>
      <c r="E25" s="10">
        <v>1</v>
      </c>
      <c r="F25" s="14" t="s">
        <v>99</v>
      </c>
      <c r="G25" s="15"/>
      <c r="H25" s="12"/>
      <c r="I25" s="1">
        <f t="shared" si="19"/>
        <v>0</v>
      </c>
      <c r="J25" s="12"/>
      <c r="K25" s="1">
        <f t="shared" si="13"/>
        <v>0</v>
      </c>
      <c r="L25" s="1">
        <f t="shared" si="14"/>
        <v>0</v>
      </c>
      <c r="M25" s="1">
        <f t="shared" si="15"/>
        <v>0</v>
      </c>
      <c r="N25" s="1">
        <f t="shared" si="16"/>
        <v>0</v>
      </c>
      <c r="O25" s="1">
        <f t="shared" si="17"/>
        <v>0</v>
      </c>
      <c r="P25" s="29">
        <f t="shared" si="18"/>
        <v>0</v>
      </c>
    </row>
    <row r="26" spans="1:16" s="9" customFormat="1" ht="51" customHeight="1">
      <c r="A26" s="47">
        <v>13</v>
      </c>
      <c r="B26" s="49" t="s">
        <v>73</v>
      </c>
      <c r="C26" s="49" t="s">
        <v>74</v>
      </c>
      <c r="D26" s="13" t="s">
        <v>115</v>
      </c>
      <c r="E26" s="10">
        <v>1</v>
      </c>
      <c r="F26" s="14" t="s">
        <v>99</v>
      </c>
      <c r="G26" s="15"/>
      <c r="H26" s="12"/>
      <c r="I26" s="1">
        <f t="shared" si="19"/>
        <v>0</v>
      </c>
      <c r="J26" s="12"/>
      <c r="K26" s="1">
        <f t="shared" si="13"/>
        <v>0</v>
      </c>
      <c r="L26" s="1">
        <f t="shared" si="14"/>
        <v>0</v>
      </c>
      <c r="M26" s="1">
        <f t="shared" si="15"/>
        <v>0</v>
      </c>
      <c r="N26" s="1">
        <f t="shared" si="16"/>
        <v>0</v>
      </c>
      <c r="O26" s="1">
        <f t="shared" si="17"/>
        <v>0</v>
      </c>
      <c r="P26" s="29">
        <f t="shared" si="18"/>
        <v>0</v>
      </c>
    </row>
    <row r="27" spans="1:16" s="9" customFormat="1" ht="51" customHeight="1">
      <c r="A27" s="47">
        <v>14</v>
      </c>
      <c r="B27" s="49" t="s">
        <v>75</v>
      </c>
      <c r="C27" s="49" t="s">
        <v>76</v>
      </c>
      <c r="D27" s="13" t="s">
        <v>115</v>
      </c>
      <c r="E27" s="10">
        <v>1</v>
      </c>
      <c r="F27" s="14" t="s">
        <v>99</v>
      </c>
      <c r="G27" s="15"/>
      <c r="H27" s="12"/>
      <c r="I27" s="1">
        <f t="shared" si="19"/>
        <v>0</v>
      </c>
      <c r="J27" s="12"/>
      <c r="K27" s="1">
        <f t="shared" si="13"/>
        <v>0</v>
      </c>
      <c r="L27" s="1">
        <f t="shared" si="14"/>
        <v>0</v>
      </c>
      <c r="M27" s="1">
        <f t="shared" si="15"/>
        <v>0</v>
      </c>
      <c r="N27" s="1">
        <f t="shared" si="16"/>
        <v>0</v>
      </c>
      <c r="O27" s="1">
        <f t="shared" si="17"/>
        <v>0</v>
      </c>
      <c r="P27" s="29">
        <f t="shared" si="18"/>
        <v>0</v>
      </c>
    </row>
    <row r="28" spans="1:16" s="9" customFormat="1" ht="51" customHeight="1">
      <c r="A28" s="47">
        <v>15</v>
      </c>
      <c r="B28" s="49" t="s">
        <v>77</v>
      </c>
      <c r="C28" s="49" t="s">
        <v>78</v>
      </c>
      <c r="D28" s="13" t="s">
        <v>115</v>
      </c>
      <c r="E28" s="10">
        <v>1</v>
      </c>
      <c r="F28" s="14" t="s">
        <v>99</v>
      </c>
      <c r="G28" s="15"/>
      <c r="H28" s="12"/>
      <c r="I28" s="1">
        <f t="shared" si="19"/>
        <v>0</v>
      </c>
      <c r="J28" s="12"/>
      <c r="K28" s="1">
        <f t="shared" si="13"/>
        <v>0</v>
      </c>
      <c r="L28" s="1">
        <f t="shared" si="14"/>
        <v>0</v>
      </c>
      <c r="M28" s="1">
        <f t="shared" si="15"/>
        <v>0</v>
      </c>
      <c r="N28" s="1">
        <f t="shared" si="16"/>
        <v>0</v>
      </c>
      <c r="O28" s="1">
        <f t="shared" si="17"/>
        <v>0</v>
      </c>
      <c r="P28" s="29">
        <f t="shared" si="18"/>
        <v>0</v>
      </c>
    </row>
    <row r="29" spans="1:16" s="9" customFormat="1" ht="51" customHeight="1">
      <c r="A29" s="47">
        <v>16</v>
      </c>
      <c r="B29" s="49" t="s">
        <v>79</v>
      </c>
      <c r="C29" s="49" t="s">
        <v>80</v>
      </c>
      <c r="D29" s="13" t="s">
        <v>115</v>
      </c>
      <c r="E29" s="10">
        <v>1</v>
      </c>
      <c r="F29" s="14" t="s">
        <v>99</v>
      </c>
      <c r="G29" s="15"/>
      <c r="H29" s="12"/>
      <c r="I29" s="1">
        <f t="shared" si="19"/>
        <v>0</v>
      </c>
      <c r="J29" s="12"/>
      <c r="K29" s="1">
        <f t="shared" si="13"/>
        <v>0</v>
      </c>
      <c r="L29" s="1">
        <f t="shared" si="14"/>
        <v>0</v>
      </c>
      <c r="M29" s="1">
        <f t="shared" si="15"/>
        <v>0</v>
      </c>
      <c r="N29" s="1">
        <f t="shared" si="16"/>
        <v>0</v>
      </c>
      <c r="O29" s="1">
        <f t="shared" si="17"/>
        <v>0</v>
      </c>
      <c r="P29" s="29">
        <f t="shared" si="18"/>
        <v>0</v>
      </c>
    </row>
    <row r="30" spans="1:16" s="9" customFormat="1" ht="51" customHeight="1">
      <c r="A30" s="47">
        <v>17</v>
      </c>
      <c r="B30" s="48" t="s">
        <v>81</v>
      </c>
      <c r="C30" s="49" t="s">
        <v>82</v>
      </c>
      <c r="D30" s="13" t="s">
        <v>115</v>
      </c>
      <c r="E30" s="10">
        <v>1</v>
      </c>
      <c r="F30" s="14" t="s">
        <v>99</v>
      </c>
      <c r="G30" s="15"/>
      <c r="H30" s="12"/>
      <c r="I30" s="1">
        <f t="shared" si="19"/>
        <v>0</v>
      </c>
      <c r="J30" s="12"/>
      <c r="K30" s="1">
        <f t="shared" si="13"/>
        <v>0</v>
      </c>
      <c r="L30" s="1">
        <f t="shared" si="14"/>
        <v>0</v>
      </c>
      <c r="M30" s="1">
        <f t="shared" si="15"/>
        <v>0</v>
      </c>
      <c r="N30" s="1">
        <f t="shared" si="16"/>
        <v>0</v>
      </c>
      <c r="O30" s="1">
        <f t="shared" si="17"/>
        <v>0</v>
      </c>
      <c r="P30" s="29">
        <f t="shared" si="18"/>
        <v>0</v>
      </c>
    </row>
    <row r="31" spans="1:16" s="9" customFormat="1" ht="51" customHeight="1">
      <c r="A31" s="47">
        <v>18</v>
      </c>
      <c r="B31" s="49" t="s">
        <v>83</v>
      </c>
      <c r="C31" s="49" t="s">
        <v>84</v>
      </c>
      <c r="D31" s="13" t="s">
        <v>115</v>
      </c>
      <c r="E31" s="10">
        <v>1</v>
      </c>
      <c r="F31" s="14" t="s">
        <v>99</v>
      </c>
      <c r="G31" s="15"/>
      <c r="H31" s="12"/>
      <c r="I31" s="1">
        <f t="shared" si="19"/>
        <v>0</v>
      </c>
      <c r="J31" s="12"/>
      <c r="K31" s="1">
        <f t="shared" si="13"/>
        <v>0</v>
      </c>
      <c r="L31" s="1">
        <f t="shared" si="14"/>
        <v>0</v>
      </c>
      <c r="M31" s="1">
        <f t="shared" si="15"/>
        <v>0</v>
      </c>
      <c r="N31" s="1">
        <f t="shared" si="16"/>
        <v>0</v>
      </c>
      <c r="O31" s="1">
        <f t="shared" si="17"/>
        <v>0</v>
      </c>
      <c r="P31" s="29">
        <f t="shared" si="18"/>
        <v>0</v>
      </c>
    </row>
    <row r="32" spans="1:16" s="9" customFormat="1" ht="51" customHeight="1">
      <c r="A32" s="47">
        <v>19</v>
      </c>
      <c r="B32" s="49" t="s">
        <v>85</v>
      </c>
      <c r="C32" s="49" t="s">
        <v>86</v>
      </c>
      <c r="D32" s="13" t="s">
        <v>115</v>
      </c>
      <c r="E32" s="10">
        <v>1</v>
      </c>
      <c r="F32" s="14" t="s">
        <v>99</v>
      </c>
      <c r="G32" s="15"/>
      <c r="H32" s="12"/>
      <c r="I32" s="1">
        <f t="shared" si="19"/>
        <v>0</v>
      </c>
      <c r="J32" s="12"/>
      <c r="K32" s="1">
        <f t="shared" si="13"/>
        <v>0</v>
      </c>
      <c r="L32" s="1">
        <f t="shared" si="14"/>
        <v>0</v>
      </c>
      <c r="M32" s="1">
        <f t="shared" si="15"/>
        <v>0</v>
      </c>
      <c r="N32" s="1">
        <f t="shared" si="16"/>
        <v>0</v>
      </c>
      <c r="O32" s="1">
        <f t="shared" si="17"/>
        <v>0</v>
      </c>
      <c r="P32" s="29">
        <f t="shared" si="18"/>
        <v>0</v>
      </c>
    </row>
    <row r="33" spans="1:16" s="9" customFormat="1" ht="51" customHeight="1">
      <c r="A33" s="47">
        <v>20</v>
      </c>
      <c r="B33" s="49" t="s">
        <v>87</v>
      </c>
      <c r="C33" s="49" t="s">
        <v>88</v>
      </c>
      <c r="D33" s="13" t="s">
        <v>115</v>
      </c>
      <c r="E33" s="10">
        <v>1</v>
      </c>
      <c r="F33" s="14" t="s">
        <v>99</v>
      </c>
      <c r="G33" s="15"/>
      <c r="H33" s="12"/>
      <c r="I33" s="1">
        <f t="shared" si="19"/>
        <v>0</v>
      </c>
      <c r="J33" s="12"/>
      <c r="K33" s="1">
        <f t="shared" si="13"/>
        <v>0</v>
      </c>
      <c r="L33" s="1">
        <f t="shared" si="14"/>
        <v>0</v>
      </c>
      <c r="M33" s="1">
        <f t="shared" si="15"/>
        <v>0</v>
      </c>
      <c r="N33" s="1">
        <f t="shared" si="16"/>
        <v>0</v>
      </c>
      <c r="O33" s="1">
        <f t="shared" si="17"/>
        <v>0</v>
      </c>
      <c r="P33" s="29">
        <f t="shared" si="18"/>
        <v>0</v>
      </c>
    </row>
    <row r="34" spans="1:16" s="9" customFormat="1" ht="51" customHeight="1">
      <c r="A34" s="47">
        <v>21</v>
      </c>
      <c r="B34" s="49" t="s">
        <v>89</v>
      </c>
      <c r="C34" s="49" t="s">
        <v>90</v>
      </c>
      <c r="D34" s="13" t="s">
        <v>115</v>
      </c>
      <c r="E34" s="10">
        <v>1</v>
      </c>
      <c r="F34" s="14" t="s">
        <v>99</v>
      </c>
      <c r="G34" s="15"/>
      <c r="H34" s="12"/>
      <c r="I34" s="1">
        <f t="shared" si="19"/>
        <v>0</v>
      </c>
      <c r="J34" s="12"/>
      <c r="K34" s="1">
        <f t="shared" si="13"/>
        <v>0</v>
      </c>
      <c r="L34" s="1">
        <f t="shared" si="14"/>
        <v>0</v>
      </c>
      <c r="M34" s="1">
        <f t="shared" si="15"/>
        <v>0</v>
      </c>
      <c r="N34" s="1">
        <f t="shared" si="16"/>
        <v>0</v>
      </c>
      <c r="O34" s="1">
        <f t="shared" si="17"/>
        <v>0</v>
      </c>
      <c r="P34" s="29">
        <f t="shared" si="18"/>
        <v>0</v>
      </c>
    </row>
    <row r="35" spans="1:16" s="9" customFormat="1" ht="51" customHeight="1">
      <c r="A35" s="47">
        <v>22</v>
      </c>
      <c r="B35" s="49" t="s">
        <v>91</v>
      </c>
      <c r="C35" s="50" t="s">
        <v>92</v>
      </c>
      <c r="D35" s="13" t="s">
        <v>115</v>
      </c>
      <c r="E35" s="10">
        <v>1</v>
      </c>
      <c r="F35" s="14" t="s">
        <v>99</v>
      </c>
      <c r="G35" s="15"/>
      <c r="H35" s="12"/>
      <c r="I35" s="1">
        <f t="shared" si="19"/>
        <v>0</v>
      </c>
      <c r="J35" s="12"/>
      <c r="K35" s="1">
        <f t="shared" si="13"/>
        <v>0</v>
      </c>
      <c r="L35" s="1">
        <f t="shared" si="14"/>
        <v>0</v>
      </c>
      <c r="M35" s="1">
        <f t="shared" si="15"/>
        <v>0</v>
      </c>
      <c r="N35" s="1">
        <f t="shared" si="16"/>
        <v>0</v>
      </c>
      <c r="O35" s="1">
        <f t="shared" si="17"/>
        <v>0</v>
      </c>
      <c r="P35" s="29">
        <f t="shared" si="18"/>
        <v>0</v>
      </c>
    </row>
    <row r="36" spans="1:16" s="9" customFormat="1" ht="51" customHeight="1">
      <c r="A36" s="47">
        <v>23</v>
      </c>
      <c r="B36" s="48" t="s">
        <v>93</v>
      </c>
      <c r="C36" s="49" t="s">
        <v>94</v>
      </c>
      <c r="D36" s="13" t="s">
        <v>115</v>
      </c>
      <c r="E36" s="10">
        <v>1</v>
      </c>
      <c r="F36" s="14" t="s">
        <v>99</v>
      </c>
      <c r="G36" s="15"/>
      <c r="H36" s="12"/>
      <c r="I36" s="1">
        <f t="shared" si="19"/>
        <v>0</v>
      </c>
      <c r="J36" s="12"/>
      <c r="K36" s="1">
        <f t="shared" si="13"/>
        <v>0</v>
      </c>
      <c r="L36" s="1">
        <f t="shared" si="14"/>
        <v>0</v>
      </c>
      <c r="M36" s="1">
        <f t="shared" si="15"/>
        <v>0</v>
      </c>
      <c r="N36" s="1">
        <f t="shared" si="16"/>
        <v>0</v>
      </c>
      <c r="O36" s="1">
        <f t="shared" si="17"/>
        <v>0</v>
      </c>
      <c r="P36" s="29">
        <f t="shared" si="18"/>
        <v>0</v>
      </c>
    </row>
    <row r="37" spans="1:16" s="9" customFormat="1" ht="51" customHeight="1">
      <c r="A37" s="47">
        <v>24</v>
      </c>
      <c r="B37" s="49" t="s">
        <v>95</v>
      </c>
      <c r="C37" s="49" t="s">
        <v>96</v>
      </c>
      <c r="D37" s="13" t="s">
        <v>115</v>
      </c>
      <c r="E37" s="10">
        <v>1</v>
      </c>
      <c r="F37" s="14" t="s">
        <v>99</v>
      </c>
      <c r="G37" s="15"/>
      <c r="H37" s="12"/>
      <c r="I37" s="1">
        <f t="shared" si="19"/>
        <v>0</v>
      </c>
      <c r="J37" s="12"/>
      <c r="K37" s="1">
        <f t="shared" si="13"/>
        <v>0</v>
      </c>
      <c r="L37" s="1">
        <f t="shared" si="14"/>
        <v>0</v>
      </c>
      <c r="M37" s="1">
        <f t="shared" si="15"/>
        <v>0</v>
      </c>
      <c r="N37" s="1">
        <f t="shared" si="16"/>
        <v>0</v>
      </c>
      <c r="O37" s="1">
        <f t="shared" si="17"/>
        <v>0</v>
      </c>
      <c r="P37" s="29">
        <f t="shared" si="18"/>
        <v>0</v>
      </c>
    </row>
    <row r="38" spans="1:16" s="9" customFormat="1" ht="51" customHeight="1">
      <c r="A38" s="28">
        <v>25</v>
      </c>
      <c r="B38" s="51" t="s">
        <v>100</v>
      </c>
      <c r="C38" s="51" t="s">
        <v>103</v>
      </c>
      <c r="D38" s="13" t="s">
        <v>116</v>
      </c>
      <c r="E38" s="10">
        <v>1</v>
      </c>
      <c r="F38" s="14" t="s">
        <v>99</v>
      </c>
      <c r="G38" s="15"/>
      <c r="H38" s="12"/>
      <c r="I38" s="1">
        <f t="shared" si="19"/>
        <v>0</v>
      </c>
      <c r="J38" s="12"/>
      <c r="K38" s="1">
        <f t="shared" si="13"/>
        <v>0</v>
      </c>
      <c r="L38" s="1">
        <f t="shared" si="14"/>
        <v>0</v>
      </c>
      <c r="M38" s="1">
        <f t="shared" si="15"/>
        <v>0</v>
      </c>
      <c r="N38" s="1">
        <f t="shared" si="16"/>
        <v>0</v>
      </c>
      <c r="O38" s="1">
        <f t="shared" si="17"/>
        <v>0</v>
      </c>
      <c r="P38" s="29">
        <f t="shared" si="18"/>
        <v>0</v>
      </c>
    </row>
    <row r="39" spans="1:16" s="9" customFormat="1" ht="51" customHeight="1">
      <c r="A39" s="28">
        <v>26</v>
      </c>
      <c r="B39" s="51" t="s">
        <v>101</v>
      </c>
      <c r="C39" s="51" t="s">
        <v>104</v>
      </c>
      <c r="D39" s="13" t="s">
        <v>116</v>
      </c>
      <c r="E39" s="10">
        <v>1</v>
      </c>
      <c r="F39" s="14" t="s">
        <v>99</v>
      </c>
      <c r="G39" s="15"/>
      <c r="H39" s="12"/>
      <c r="I39" s="1">
        <f t="shared" si="19"/>
        <v>0</v>
      </c>
      <c r="J39" s="12"/>
      <c r="K39" s="1">
        <f t="shared" si="13"/>
        <v>0</v>
      </c>
      <c r="L39" s="1">
        <f t="shared" si="14"/>
        <v>0</v>
      </c>
      <c r="M39" s="1">
        <f t="shared" si="15"/>
        <v>0</v>
      </c>
      <c r="N39" s="1">
        <f t="shared" si="16"/>
        <v>0</v>
      </c>
      <c r="O39" s="1">
        <f t="shared" si="17"/>
        <v>0</v>
      </c>
      <c r="P39" s="29">
        <f t="shared" si="18"/>
        <v>0</v>
      </c>
    </row>
    <row r="40" spans="1:16" s="9" customFormat="1" ht="51" customHeight="1">
      <c r="A40" s="28">
        <v>27</v>
      </c>
      <c r="B40" s="51" t="s">
        <v>102</v>
      </c>
      <c r="C40" s="51" t="s">
        <v>105</v>
      </c>
      <c r="D40" s="13" t="s">
        <v>116</v>
      </c>
      <c r="E40" s="10">
        <v>1</v>
      </c>
      <c r="F40" s="14" t="s">
        <v>99</v>
      </c>
      <c r="G40" s="15"/>
      <c r="H40" s="12"/>
      <c r="I40" s="1">
        <f t="shared" si="19"/>
        <v>0</v>
      </c>
      <c r="J40" s="12"/>
      <c r="K40" s="1">
        <f t="shared" si="13"/>
        <v>0</v>
      </c>
      <c r="L40" s="1">
        <f t="shared" si="14"/>
        <v>0</v>
      </c>
      <c r="M40" s="1">
        <f t="shared" si="15"/>
        <v>0</v>
      </c>
      <c r="N40" s="1">
        <f t="shared" si="16"/>
        <v>0</v>
      </c>
      <c r="O40" s="1">
        <f t="shared" si="17"/>
        <v>0</v>
      </c>
      <c r="P40" s="29">
        <f t="shared" si="18"/>
        <v>0</v>
      </c>
    </row>
    <row r="41" spans="1:16" s="9" customFormat="1" ht="51" customHeight="1">
      <c r="A41" s="28">
        <v>28</v>
      </c>
      <c r="B41" s="51" t="s">
        <v>106</v>
      </c>
      <c r="C41" s="51" t="s">
        <v>110</v>
      </c>
      <c r="D41" s="13" t="s">
        <v>117</v>
      </c>
      <c r="E41" s="10">
        <v>1</v>
      </c>
      <c r="F41" s="14" t="s">
        <v>99</v>
      </c>
      <c r="G41" s="15"/>
      <c r="H41" s="12"/>
      <c r="I41" s="1">
        <f t="shared" si="19"/>
        <v>0</v>
      </c>
      <c r="J41" s="12"/>
      <c r="K41" s="1">
        <f t="shared" si="13"/>
        <v>0</v>
      </c>
      <c r="L41" s="1">
        <f t="shared" si="14"/>
        <v>0</v>
      </c>
      <c r="M41" s="1">
        <f t="shared" si="15"/>
        <v>0</v>
      </c>
      <c r="N41" s="1">
        <f t="shared" si="16"/>
        <v>0</v>
      </c>
      <c r="O41" s="1">
        <f t="shared" si="17"/>
        <v>0</v>
      </c>
      <c r="P41" s="29">
        <f t="shared" si="18"/>
        <v>0</v>
      </c>
    </row>
    <row r="42" spans="1:16" s="9" customFormat="1" ht="51" customHeight="1">
      <c r="A42" s="28">
        <v>29</v>
      </c>
      <c r="B42" s="51" t="s">
        <v>107</v>
      </c>
      <c r="C42" s="51" t="s">
        <v>111</v>
      </c>
      <c r="D42" s="13" t="s">
        <v>117</v>
      </c>
      <c r="E42" s="10">
        <v>1</v>
      </c>
      <c r="F42" s="14" t="s">
        <v>99</v>
      </c>
      <c r="G42" s="15"/>
      <c r="H42" s="12"/>
      <c r="I42" s="1">
        <f t="shared" si="19"/>
        <v>0</v>
      </c>
      <c r="J42" s="12"/>
      <c r="K42" s="1">
        <f t="shared" si="13"/>
        <v>0</v>
      </c>
      <c r="L42" s="1">
        <f t="shared" si="14"/>
        <v>0</v>
      </c>
      <c r="M42" s="1">
        <f t="shared" si="15"/>
        <v>0</v>
      </c>
      <c r="N42" s="1">
        <f t="shared" si="16"/>
        <v>0</v>
      </c>
      <c r="O42" s="1">
        <f t="shared" si="17"/>
        <v>0</v>
      </c>
      <c r="P42" s="29">
        <f t="shared" si="18"/>
        <v>0</v>
      </c>
    </row>
    <row r="43" spans="1:16" s="9" customFormat="1" ht="51" customHeight="1">
      <c r="A43" s="28">
        <v>30</v>
      </c>
      <c r="B43" s="51" t="s">
        <v>108</v>
      </c>
      <c r="C43" s="51" t="s">
        <v>112</v>
      </c>
      <c r="D43" s="13" t="s">
        <v>117</v>
      </c>
      <c r="E43" s="10">
        <v>1</v>
      </c>
      <c r="F43" s="14" t="s">
        <v>99</v>
      </c>
      <c r="G43" s="15"/>
      <c r="H43" s="12"/>
      <c r="I43" s="1">
        <f t="shared" si="19"/>
        <v>0</v>
      </c>
      <c r="J43" s="12"/>
      <c r="K43" s="1">
        <f t="shared" si="13"/>
        <v>0</v>
      </c>
      <c r="L43" s="1">
        <f t="shared" si="14"/>
        <v>0</v>
      </c>
      <c r="M43" s="1">
        <f t="shared" si="15"/>
        <v>0</v>
      </c>
      <c r="N43" s="1">
        <f t="shared" si="16"/>
        <v>0</v>
      </c>
      <c r="O43" s="1">
        <f t="shared" si="17"/>
        <v>0</v>
      </c>
      <c r="P43" s="29">
        <f t="shared" si="18"/>
        <v>0</v>
      </c>
    </row>
    <row r="44" spans="1:16" s="9" customFormat="1" ht="51" customHeight="1" thickBot="1">
      <c r="A44" s="28">
        <v>31</v>
      </c>
      <c r="B44" s="51" t="s">
        <v>109</v>
      </c>
      <c r="C44" s="51" t="s">
        <v>113</v>
      </c>
      <c r="D44" s="13"/>
      <c r="E44" s="10">
        <v>1</v>
      </c>
      <c r="F44" s="14" t="s">
        <v>99</v>
      </c>
      <c r="G44" s="15"/>
      <c r="H44" s="12"/>
      <c r="I44" s="1">
        <f t="shared" si="19"/>
        <v>0</v>
      </c>
      <c r="J44" s="12"/>
      <c r="K44" s="1">
        <f t="shared" si="13"/>
        <v>0</v>
      </c>
      <c r="L44" s="1">
        <f t="shared" si="14"/>
        <v>0</v>
      </c>
      <c r="M44" s="1">
        <f t="shared" si="15"/>
        <v>0</v>
      </c>
      <c r="N44" s="1">
        <f t="shared" si="16"/>
        <v>0</v>
      </c>
      <c r="O44" s="1">
        <f t="shared" si="17"/>
        <v>0</v>
      </c>
      <c r="P44" s="29">
        <f t="shared" si="18"/>
        <v>0</v>
      </c>
    </row>
    <row r="45" spans="1:16" s="9" customFormat="1" ht="42" customHeight="1" thickBot="1">
      <c r="A45" s="89" t="s">
        <v>25</v>
      </c>
      <c r="B45" s="90"/>
      <c r="C45" s="90"/>
      <c r="D45" s="90"/>
      <c r="E45" s="90"/>
      <c r="F45" s="90"/>
      <c r="G45" s="90"/>
      <c r="H45" s="90"/>
      <c r="I45" s="90"/>
      <c r="J45" s="90"/>
      <c r="K45" s="90"/>
      <c r="L45" s="90"/>
      <c r="M45" s="59" t="s">
        <v>26</v>
      </c>
      <c r="N45" s="60"/>
      <c r="O45" s="60"/>
      <c r="P45" s="37">
        <f>SUMIF(H:H,0%,M:M)+SUMIF(H:H,"",M:M)</f>
        <v>0</v>
      </c>
    </row>
    <row r="46" spans="1:16" s="9" customFormat="1" ht="39" customHeight="1">
      <c r="A46" s="65" t="s">
        <v>47</v>
      </c>
      <c r="B46" s="66"/>
      <c r="C46" s="66"/>
      <c r="D46" s="66"/>
      <c r="E46" s="66"/>
      <c r="F46" s="66"/>
      <c r="G46" s="66"/>
      <c r="H46" s="66"/>
      <c r="I46" s="66"/>
      <c r="J46" s="66"/>
      <c r="K46" s="66"/>
      <c r="L46" s="67"/>
      <c r="M46" s="57" t="s">
        <v>27</v>
      </c>
      <c r="N46" s="58"/>
      <c r="O46" s="58"/>
      <c r="P46" s="38">
        <f>SUMIF(H:H,5%,M:M)</f>
        <v>0</v>
      </c>
    </row>
    <row r="47" spans="1:16" s="9" customFormat="1" ht="30" customHeight="1">
      <c r="A47" s="68"/>
      <c r="B47" s="69"/>
      <c r="C47" s="69"/>
      <c r="D47" s="69"/>
      <c r="E47" s="69"/>
      <c r="F47" s="69"/>
      <c r="G47" s="69"/>
      <c r="H47" s="69"/>
      <c r="I47" s="69"/>
      <c r="J47" s="69"/>
      <c r="K47" s="69"/>
      <c r="L47" s="70"/>
      <c r="M47" s="57" t="s">
        <v>28</v>
      </c>
      <c r="N47" s="58"/>
      <c r="O47" s="58"/>
      <c r="P47" s="38">
        <f>SUMIF(H:H,19%,M:M)</f>
        <v>0</v>
      </c>
    </row>
    <row r="48" spans="1:16" s="9" customFormat="1" ht="30" customHeight="1">
      <c r="A48" s="68"/>
      <c r="B48" s="69"/>
      <c r="C48" s="69"/>
      <c r="D48" s="69"/>
      <c r="E48" s="69"/>
      <c r="F48" s="69"/>
      <c r="G48" s="69"/>
      <c r="H48" s="69"/>
      <c r="I48" s="69"/>
      <c r="J48" s="69"/>
      <c r="K48" s="69"/>
      <c r="L48" s="70"/>
      <c r="M48" s="55" t="s">
        <v>21</v>
      </c>
      <c r="N48" s="56"/>
      <c r="O48" s="56"/>
      <c r="P48" s="39">
        <f>SUM(P45:P47)</f>
        <v>0</v>
      </c>
    </row>
    <row r="49" spans="1:18" s="9" customFormat="1" ht="30" customHeight="1">
      <c r="A49" s="68"/>
      <c r="B49" s="69"/>
      <c r="C49" s="69"/>
      <c r="D49" s="69"/>
      <c r="E49" s="69"/>
      <c r="F49" s="69"/>
      <c r="G49" s="69"/>
      <c r="H49" s="69"/>
      <c r="I49" s="69"/>
      <c r="J49" s="69"/>
      <c r="K49" s="69"/>
      <c r="L49" s="70"/>
      <c r="M49" s="53" t="s">
        <v>29</v>
      </c>
      <c r="N49" s="54"/>
      <c r="O49" s="54"/>
      <c r="P49" s="40">
        <f>SUMIF(H:H,5%,N:N)</f>
        <v>0</v>
      </c>
    </row>
    <row r="50" spans="1:18" s="9" customFormat="1" ht="30" customHeight="1">
      <c r="A50" s="68"/>
      <c r="B50" s="69"/>
      <c r="C50" s="69"/>
      <c r="D50" s="69"/>
      <c r="E50" s="69"/>
      <c r="F50" s="69"/>
      <c r="G50" s="69"/>
      <c r="H50" s="69"/>
      <c r="I50" s="69"/>
      <c r="J50" s="69"/>
      <c r="K50" s="69"/>
      <c r="L50" s="70"/>
      <c r="M50" s="53" t="s">
        <v>30</v>
      </c>
      <c r="N50" s="54"/>
      <c r="O50" s="54"/>
      <c r="P50" s="40">
        <f>SUMIF(H:H,19%,N:N)</f>
        <v>0</v>
      </c>
    </row>
    <row r="51" spans="1:18" s="9" customFormat="1" ht="30" customHeight="1">
      <c r="A51" s="68"/>
      <c r="B51" s="69"/>
      <c r="C51" s="69"/>
      <c r="D51" s="69"/>
      <c r="E51" s="69"/>
      <c r="F51" s="69"/>
      <c r="G51" s="69"/>
      <c r="H51" s="69"/>
      <c r="I51" s="69"/>
      <c r="J51" s="69"/>
      <c r="K51" s="69"/>
      <c r="L51" s="70"/>
      <c r="M51" s="55" t="s">
        <v>31</v>
      </c>
      <c r="N51" s="56"/>
      <c r="O51" s="56"/>
      <c r="P51" s="39">
        <f>SUM(P49:P50)</f>
        <v>0</v>
      </c>
    </row>
    <row r="52" spans="1:18" s="9" customFormat="1" ht="30" customHeight="1">
      <c r="A52" s="68"/>
      <c r="B52" s="69"/>
      <c r="C52" s="69"/>
      <c r="D52" s="69"/>
      <c r="E52" s="69"/>
      <c r="F52" s="69"/>
      <c r="G52" s="69"/>
      <c r="H52" s="69"/>
      <c r="I52" s="69"/>
      <c r="J52" s="69"/>
      <c r="K52" s="69"/>
      <c r="L52" s="70"/>
      <c r="M52" s="57" t="s">
        <v>32</v>
      </c>
      <c r="N52" s="58"/>
      <c r="O52" s="58"/>
      <c r="P52" s="38">
        <f>SUMIF(J:J,8%,O:O)</f>
        <v>0</v>
      </c>
    </row>
    <row r="53" spans="1:18" s="9" customFormat="1" ht="37.5" customHeight="1">
      <c r="A53" s="68"/>
      <c r="B53" s="69"/>
      <c r="C53" s="69"/>
      <c r="D53" s="69"/>
      <c r="E53" s="69"/>
      <c r="F53" s="69"/>
      <c r="G53" s="69"/>
      <c r="H53" s="69"/>
      <c r="I53" s="69"/>
      <c r="J53" s="69"/>
      <c r="K53" s="69"/>
      <c r="L53" s="70"/>
      <c r="M53" s="63" t="s">
        <v>33</v>
      </c>
      <c r="N53" s="64"/>
      <c r="O53" s="64"/>
      <c r="P53" s="39">
        <f>SUM(P52)</f>
        <v>0</v>
      </c>
    </row>
    <row r="54" spans="1:18" s="9" customFormat="1" ht="32.25" customHeight="1" thickBot="1">
      <c r="A54" s="71"/>
      <c r="B54" s="72"/>
      <c r="C54" s="72"/>
      <c r="D54" s="72"/>
      <c r="E54" s="72"/>
      <c r="F54" s="72"/>
      <c r="G54" s="72"/>
      <c r="H54" s="72"/>
      <c r="I54" s="72"/>
      <c r="J54" s="72"/>
      <c r="K54" s="72"/>
      <c r="L54" s="73"/>
      <c r="M54" s="61" t="s">
        <v>34</v>
      </c>
      <c r="N54" s="62"/>
      <c r="O54" s="62"/>
      <c r="P54" s="41">
        <f>+P48+P51+P53</f>
        <v>0</v>
      </c>
    </row>
    <row r="56" spans="1:18" ht="50.1" customHeight="1" thickBot="1">
      <c r="C56" s="77"/>
      <c r="D56" s="77"/>
    </row>
    <row r="57" spans="1:18">
      <c r="C57" s="101" t="s">
        <v>35</v>
      </c>
      <c r="D57" s="101"/>
    </row>
    <row r="58" spans="1:18" ht="15" customHeight="1">
      <c r="N58" s="43"/>
      <c r="O58" s="44"/>
      <c r="P58" s="45"/>
    </row>
    <row r="59" spans="1:18" ht="15.75" customHeight="1">
      <c r="N59" s="43"/>
      <c r="O59" s="44"/>
      <c r="P59" s="45"/>
    </row>
    <row r="60" spans="1:18" ht="15" customHeight="1">
      <c r="A60" s="11" t="s">
        <v>36</v>
      </c>
      <c r="B60" s="11"/>
      <c r="N60" s="43"/>
      <c r="O60" s="44"/>
      <c r="P60" s="45"/>
    </row>
    <row r="61" spans="1:18">
      <c r="A61" s="100" t="s">
        <v>37</v>
      </c>
      <c r="B61" s="100"/>
      <c r="C61" s="100"/>
      <c r="D61" s="100"/>
      <c r="E61" s="100"/>
      <c r="F61" s="100"/>
      <c r="G61" s="100"/>
      <c r="H61" s="100"/>
      <c r="I61" s="100"/>
      <c r="J61" s="100"/>
      <c r="K61" s="100"/>
      <c r="L61" s="100"/>
      <c r="M61" s="100"/>
      <c r="N61" s="100"/>
      <c r="O61" s="100"/>
      <c r="P61" s="100"/>
      <c r="Q61" s="2"/>
      <c r="R61" s="2"/>
    </row>
    <row r="62" spans="1:18" ht="15" customHeight="1">
      <c r="A62" s="99" t="s">
        <v>38</v>
      </c>
      <c r="B62" s="99"/>
      <c r="C62" s="99"/>
      <c r="D62" s="99"/>
      <c r="E62" s="99"/>
      <c r="F62" s="99"/>
      <c r="G62" s="99"/>
      <c r="H62" s="99"/>
      <c r="I62" s="99"/>
      <c r="J62" s="99"/>
      <c r="K62" s="99"/>
      <c r="L62" s="99"/>
      <c r="M62" s="99"/>
      <c r="N62" s="99"/>
      <c r="O62" s="99"/>
      <c r="P62" s="99"/>
      <c r="Q62" s="42"/>
      <c r="R62" s="42"/>
    </row>
    <row r="63" spans="1:18">
      <c r="A63" s="98" t="s">
        <v>39</v>
      </c>
      <c r="B63" s="98"/>
      <c r="C63" s="98"/>
      <c r="D63" s="98"/>
      <c r="E63" s="98"/>
      <c r="F63" s="98"/>
      <c r="G63" s="98"/>
      <c r="H63" s="98"/>
      <c r="I63" s="98"/>
      <c r="J63" s="98"/>
      <c r="K63" s="98"/>
      <c r="L63" s="98"/>
      <c r="M63" s="98"/>
      <c r="N63" s="98"/>
      <c r="O63" s="98"/>
      <c r="P63" s="98"/>
      <c r="Q63" s="5"/>
      <c r="R63" s="5"/>
    </row>
    <row r="64" spans="1:18">
      <c r="A64" s="98" t="s">
        <v>40</v>
      </c>
      <c r="B64" s="98"/>
      <c r="C64" s="98"/>
      <c r="D64" s="98"/>
      <c r="E64" s="98"/>
      <c r="F64" s="98"/>
      <c r="G64" s="98"/>
      <c r="H64" s="98"/>
      <c r="I64" s="98"/>
      <c r="J64" s="98"/>
      <c r="K64" s="98"/>
      <c r="L64" s="98"/>
      <c r="M64" s="98"/>
      <c r="N64" s="98"/>
      <c r="O64" s="98"/>
      <c r="P64" s="98"/>
      <c r="Q64" s="5"/>
      <c r="R64" s="5"/>
    </row>
    <row r="65" spans="12:15">
      <c r="L65" s="2"/>
      <c r="M65" s="2"/>
      <c r="N65" s="2"/>
      <c r="O65" s="2"/>
    </row>
    <row r="107" spans="12:16" s="2" customFormat="1">
      <c r="L107" s="4"/>
      <c r="M107" s="4"/>
      <c r="N107" s="4"/>
      <c r="O107" s="4"/>
      <c r="P107" s="4"/>
    </row>
    <row r="108" spans="12:16" s="2" customFormat="1">
      <c r="L108" s="4"/>
      <c r="M108" s="4"/>
      <c r="N108" s="4"/>
      <c r="O108" s="4"/>
      <c r="P108" s="4"/>
    </row>
    <row r="109" spans="12:16" s="2" customFormat="1">
      <c r="L109" s="4"/>
      <c r="M109" s="4"/>
      <c r="N109" s="4"/>
      <c r="O109" s="4"/>
      <c r="P109" s="4"/>
    </row>
    <row r="110" spans="12:16" s="2" customFormat="1">
      <c r="L110" s="4"/>
      <c r="M110" s="4"/>
      <c r="N110" s="4"/>
      <c r="O110" s="4"/>
      <c r="P110" s="4"/>
    </row>
  </sheetData>
  <sheetProtection algorithmName="SHA-512" hashValue="HI6z1PY69Kdby+YYSJiELJHx4kSbrzKPN7HEDqnJPTo6wTy981vOfyexw9oOMOlOL/y3qHBhjGEGVUz7fFgwNg==" saltValue="TyHsY9bIYYFlW3/H0p3kSA==" spinCount="100000" sheet="1" selectLockedCells="1"/>
  <mergeCells count="35">
    <mergeCell ref="A64:P64"/>
    <mergeCell ref="A63:P63"/>
    <mergeCell ref="A62:P62"/>
    <mergeCell ref="A61:P61"/>
    <mergeCell ref="C57:D57"/>
    <mergeCell ref="A2:A5"/>
    <mergeCell ref="C2:N2"/>
    <mergeCell ref="O2:P2"/>
    <mergeCell ref="C3:N3"/>
    <mergeCell ref="O3:P3"/>
    <mergeCell ref="C4:N5"/>
    <mergeCell ref="O4:P4"/>
    <mergeCell ref="O5:P5"/>
    <mergeCell ref="N11:O11"/>
    <mergeCell ref="N9:O9"/>
    <mergeCell ref="L9:M9"/>
    <mergeCell ref="L11:M11"/>
    <mergeCell ref="G11:J11"/>
    <mergeCell ref="A46:L54"/>
    <mergeCell ref="G9:J9"/>
    <mergeCell ref="C56:D56"/>
    <mergeCell ref="A9:C11"/>
    <mergeCell ref="E9:F9"/>
    <mergeCell ref="E11:F11"/>
    <mergeCell ref="A45:L45"/>
    <mergeCell ref="M54:O54"/>
    <mergeCell ref="M53:O53"/>
    <mergeCell ref="M52:O52"/>
    <mergeCell ref="M51:O51"/>
    <mergeCell ref="M50:O50"/>
    <mergeCell ref="M49:O49"/>
    <mergeCell ref="M48:O48"/>
    <mergeCell ref="M47:O47"/>
    <mergeCell ref="M46:O46"/>
    <mergeCell ref="M45:O45"/>
  </mergeCells>
  <dataValidations count="4">
    <dataValidation allowBlank="1" showInputMessage="1" showErrorMessage="1" promptTitle="Señor Cotizante" prompt="Por favor digite su número de identificación (NIT para PERSONA JURÍDICA o CC PERSONA NATURAL) según sea el caso." sqref="N11" xr:uid="{00000000-0002-0000-0000-000000000000}"/>
    <dataValidation allowBlank="1" showInputMessage="1" showErrorMessage="1" promptTitle="Señor Cotizante" prompt="Por favor adjunte el logo de su empresa, en caso de no contar con el logo escriba nuevamente su nombre, razón social o dejar en blanco." sqref="A9:C11" xr:uid="{00000000-0002-0000-0000-000001000000}"/>
    <dataValidation allowBlank="1" showInputMessage="1" showErrorMessage="1" promptTitle="NOMBRE/RAZÓN SOCIAL" prompt="NOMBRE/RAZÓN SOCIAL" sqref="G9:J9" xr:uid="{00000000-0002-0000-0000-000003000000}"/>
    <dataValidation type="whole" allowBlank="1" showInputMessage="1" showErrorMessage="1" sqref="G14:G4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6"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G11:J11</xm:sqref>
        </x14:dataValidation>
        <x14:dataValidation type="list" showInputMessage="1" showErrorMessage="1" xr:uid="{00000000-0002-0000-0000-000007000000}">
          <x14:formula1>
            <xm:f>Cálculos!$D$7:$D$9</xm:f>
          </x14:formula1>
          <xm:sqref>H14:H44</xm:sqref>
        </x14:dataValidation>
        <x14:dataValidation type="list" allowBlank="1" showInputMessage="1" showErrorMessage="1" xr:uid="{00000000-0002-0000-0000-000008000000}">
          <x14:formula1>
            <xm:f>Cálculos!$F$7:$F$8</xm:f>
          </x14:formula1>
          <xm:sqref>J14:J44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cols>
    <col min="1" max="1" width="6.44140625" customWidth="1"/>
    <col min="2" max="2" width="50" bestFit="1" customWidth="1"/>
    <col min="4" max="4" width="15" style="32" bestFit="1" customWidth="1"/>
    <col min="6" max="6" width="15" style="36" bestFit="1" customWidth="1"/>
  </cols>
  <sheetData>
    <row r="6" spans="2:6">
      <c r="B6" s="16" t="s">
        <v>8</v>
      </c>
      <c r="D6" s="30" t="s">
        <v>41</v>
      </c>
      <c r="F6" s="33" t="s">
        <v>42</v>
      </c>
    </row>
    <row r="7" spans="2:6">
      <c r="B7" s="2" t="s">
        <v>43</v>
      </c>
      <c r="D7" s="31">
        <v>0</v>
      </c>
      <c r="F7" s="34">
        <v>0.08</v>
      </c>
    </row>
    <row r="8" spans="2:6">
      <c r="B8" s="2" t="s">
        <v>44</v>
      </c>
      <c r="D8" s="31">
        <v>0.05</v>
      </c>
      <c r="F8" s="35">
        <v>0</v>
      </c>
    </row>
    <row r="9" spans="2:6">
      <c r="B9" s="2" t="s">
        <v>45</v>
      </c>
      <c r="D9" s="31">
        <v>0.19</v>
      </c>
    </row>
    <row r="10" spans="2:6">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jheni cardona</cp:lastModifiedBy>
  <cp:revision/>
  <dcterms:created xsi:type="dcterms:W3CDTF">2017-04-28T13:22:52Z</dcterms:created>
  <dcterms:modified xsi:type="dcterms:W3CDTF">2024-08-12T20:56:35Z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