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ailunicundiedu-my.sharepoint.com/personal/asesorjuridicocompras1_ucundinamarca_edu_co/Documents/ANGELCONTRERAS/Downloads/"/>
    </mc:Choice>
  </mc:AlternateContent>
  <xr:revisionPtr revIDLastSave="31" documentId="8_{2118D07B-BFE4-4F16-A741-D573A077CFCF}" xr6:coauthVersionLast="47" xr6:coauthVersionMax="47" xr10:uidLastSave="{005688E0-5F29-4F65-889B-FB919D37E598}"/>
  <bookViews>
    <workbookView xWindow="-120" yWindow="-120" windowWidth="29040" windowHeight="15720" tabRatio="688" xr2:uid="{00000000-000D-0000-FFFF-FFFF00000000}"/>
  </bookViews>
  <sheets>
    <sheet name="Bienes y Servicios" sheetId="7" r:id="rId1"/>
    <sheet name="Cálculos" sheetId="2" state="hidden" r:id="rId2"/>
  </sheets>
  <definedNames>
    <definedName name="_xlnm.Print_Area" localSheetId="0">'Bienes y Servicios'!$A$1:$O$34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7" l="1"/>
  <c r="J17" i="7"/>
  <c r="H17" i="7"/>
  <c r="K17" i="7" s="1"/>
  <c r="L16" i="7"/>
  <c r="J16" i="7"/>
  <c r="H16" i="7"/>
  <c r="L15" i="7"/>
  <c r="J15" i="7"/>
  <c r="H15" i="7"/>
  <c r="L14" i="7"/>
  <c r="O19" i="7" s="1"/>
  <c r="J14" i="7"/>
  <c r="H14" i="7"/>
  <c r="K15" i="7" l="1"/>
  <c r="K16" i="7"/>
  <c r="K14" i="7"/>
  <c r="M15" i="7"/>
  <c r="O22" i="7" s="1"/>
  <c r="N15" i="7"/>
  <c r="M17" i="7"/>
  <c r="N17" i="7"/>
  <c r="M14" i="7"/>
  <c r="N14" i="7"/>
  <c r="M16" i="7"/>
  <c r="N16" i="7"/>
  <c r="O23" i="7"/>
  <c r="O20" i="7"/>
  <c r="O18" i="7"/>
  <c r="O14" i="7" l="1"/>
  <c r="O15" i="7"/>
  <c r="O16" i="7"/>
  <c r="O17" i="7"/>
  <c r="O24" i="7"/>
  <c r="O21" i="7"/>
  <c r="O25" i="7"/>
  <c r="O26" i="7" s="1"/>
  <c r="O27" i="7" l="1"/>
</calcChain>
</file>

<file path=xl/sharedStrings.xml><?xml version="1.0" encoding="utf-8"?>
<sst xmlns="http://schemas.openxmlformats.org/spreadsheetml/2006/main" count="60" uniqueCount="55">
  <si>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</si>
  <si>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</si>
  <si>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</si>
  <si>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</si>
  <si>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</si>
  <si>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</si>
  <si>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</si>
  <si>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</si>
  <si>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</si>
  <si>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</si>
  <si>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</si>
  <si>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</si>
  <si>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</si>
  <si>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</si>
  <si>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</si>
  <si>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</si>
  <si>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</si>
  <si>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</si>
  <si>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</si>
  <si>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</si>
  <si>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</si>
  <si>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</si>
  <si>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</si>
  <si>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</si>
  <si>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</si>
  <si>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</si>
  <si>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</si>
  <si>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</si>
  <si>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</si>
  <si>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</si>
  <si>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</si>
  <si>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</si>
  <si>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</si>
  <si>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</si>
  <si>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</si>
  <si>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</si>
  <si>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</si>
  <si>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</si>
  <si>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</si>
  <si>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</si>
  <si>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</si>
  <si>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</si>
  <si>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</si>
  <si>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</si>
  <si>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</si>
  <si>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</si>
  <si>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</si>
  <si>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t>VERSIÓN: 5</t>
  </si>
  <si>
    <t>VIGENCIA: 2024-02-27</t>
  </si>
  <si>
    <t xml:space="preserve">UNIDAD </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</si>
  <si>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r>
      <rPr>
        <b/>
        <sz val="12"/>
        <rFont val="Arial"/>
        <family val="2"/>
      </rPr>
      <t xml:space="preserve">
</t>
    </r>
  </si>
  <si>
    <t>GABINETE DE SEGURIDAD ELÉCTRICO PARA REACTIVOS: Construido en acero cold rolled calibre 18. Cuenta con 4 bandejas de alturas regulables extraibles en su totalidad en cold rolled y 5 bandejas de contención antiderrame cada una bajo cada entrepaño. Acabado de Gabinete: Pintura en polvo tipo epoxi aplicada de manera electrostatica. Internamente cuenta con rejillas en  cold rolled que permitiran la instalacion de conductos y/o sistema de Extracion.  Los gabinetes cuentan con la rotulación de seguridad correspondiente a su riesgo la cual sera indicada por la Ucundinamarca. Cuenta con  niveladores en nitrilo, soporte antichoques y tapones de orificios en Polipropileno. Sistema de cierre de dos puntos con cerradura de seguridad. Sistema de soporte mediante patas en el mismo material cold rolled ó base en Zocalo. Certificados de calidad: ASTM 2794, ASTM 1037, ASTM E190 - 14, ISO 19712 - 1. DIN EN 13150 y DIN EN 16121. Los gabinetes cuentan con certificación SEFA, bajo estandares SEFA 10-2013 y SEFA 8PH-2014 para garantizar la calidad del mobiliario. Incluido CAJA DE EXTRACCIÓN Elaborada en acero tipo cold rolled, calibre 18, bañada en pintura en polvo aplicada de manera electroestatica tipo epoxy, resistente a los ataques quimicos. Incluye botones de encendido/apagado, conexión electrica y filtro de carbón activado. Las dimensiones de los gabinetes son las siguientes: de alto: 1.80m de alto, 1.00 mt de ancho y 0.5m de  profundo. Equipamiento: 4 x Entrepaños de altura regulable. 5 x Bandejas de contencion Antiderrame. 4 x porta  etiquetas. 1 x Software de etiquetado. Incluye instalación sede Fusagasugá.</t>
  </si>
  <si>
    <t>ESTANTE METÁLICO ALTO DOBLE CARA: Sistema de almacenamiento de productos para picking manual siguiendo el principio "hombre a producto". Los estantes son diseñados para aquellos laboratorios donde los productos se depositan y retira manualmente. Se aprovecha toda la altura del lugar, Ya que se puede acceder a los niveles altos tanto por medios propios, como mediante escaleras colocadas entre estanterías. Cuenta con Bordes anti-vuelco en (PP) - Bordes antiderrames en (PP) - Espacio para rotular el contenido - Estructura en Acero Cold Rolled- Suministro e instalación de (100 ancho x 200 de alto x 60 cm de fondo), - Parales en calibre 14, entrepaños en calibre 20 con pestaña interna divisoria, con sus respectivos refuerzos en (X) posterior, mínimo 5 entrepaños deslizables en lamina calibre 20, para facilitar la limpieza y manipulación (color y textura a convenir).recubierto con superficie vinílica con protección IQ PUR Rodachinas ensambladas con un tenedor de lámina de acero con recubrimiento de pintura epoxi y recubrimiento anti acidos. Incluye nivelador de impacto de 5 cm de altura y 6 bandejas de contención antiderrame por cada una bajo entrepaño. Mobiliario certificado ante SEFA (Asociación internacional de Equipos y Mobiliario Cientifico) según sus estandares SEFA 10-2013 Y SEFA 8PH-2014 , DIN EN 13150 y DIN EN 16121. Para garantizar la calidad de producción y diseño. Incluye certificaciones de control de calidad de estructuras: ASTM D2794 -93(2019) Y ASTM E190 - 14. Incluye instalación en sitio Unidad Agroambiental la Esperanza y Universidad de Cundinamarca Fusagasugá.</t>
  </si>
  <si>
    <t>Silla alta industrial para uso intensivo. Material: Piel integral – Poliuretano. Acolchado, impermeable y fácil lavado. Diámetro base 60cm con 5 puntas. Altura de silla ajustable,Espaldar ajustable en altura y profundidad, Giro de asiento en 360º, Aro apoyapies ajustable en altura. Altura asiento: Min 55 cm Max 76 cm – Altura aro: Min 18 cm Max 43 cm. Incluye instalación sede Fusagasugá</t>
  </si>
  <si>
    <t>ESCALERA TIJERA ALUMINIO TIPO III: Peldaños con superficie antiderrapante, tirantes antipellizcos, tapa con ranuras para facilitar la colocación de objetos. Carga máxima 90 Kgs - Tipo III, alto 11.2 centimetros, material alumino, ancho 17.5 centimetros y altura máxima 1,22 metros. Incluye instalación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</si>
</sst>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3" x14ac:knownFonts="1">
    <font>
      <sz val="11"/>
      <color theme="1"/>
      <name val="Calibri"/>
      <family val="2"/>
      <scheme val="minor"/>
    </font>
    <font>
      <sz val="11"/>
      <color theme="1"/>
      <name val="Arial"/>
      <family val="2"/>
    </font>
    <font>
      <sz val="11"/>
      <color theme="1"/>
      <name val="Calibri"/>
      <family val="2"/>
      <scheme val="minor"/>
    </font>
    <font>
      <b/>
      <sz val="11"/>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sz val="12"/>
      <name val="Arial"/>
      <family val="2"/>
    </font>
    <font>
      <i/>
      <sz val="12"/>
      <name val="Arial"/>
      <family val="2"/>
    </font>
    <font>
      <sz val="12"/>
      <color theme="1"/>
      <name val="Arial"/>
      <family val="2"/>
    </font>
    <font>
      <sz val="12"/>
      <color theme="1"/>
      <name val="Calibri"/>
      <family val="2"/>
      <scheme val="minor"/>
    </font>
    <font>
      <sz val="12"/>
      <color rgb="FF000000"/>
      <name val="Arial"/>
      <family val="2"/>
    </font>
    <font>
      <b/>
      <sz val="12"/>
      <color rgb="FF292929"/>
      <name val="Arial"/>
      <family val="2"/>
    </font>
    <font>
      <b/>
      <sz val="12"/>
      <color theme="1"/>
      <name val="Arial"/>
      <family val="2"/>
    </font>
    <font>
      <sz val="12"/>
      <color theme="6"/>
      <name val="Calibri"/>
      <family val="2"/>
      <scheme val="minor"/>
    </font>
    <font>
      <b/>
      <sz val="12"/>
      <color theme="0"/>
      <name val="Arial"/>
      <family val="2"/>
    </font>
    <font>
      <sz val="12"/>
      <color rgb="FF000000"/>
      <name val="Calibri"/>
      <family val="2"/>
    </font>
    <font>
      <b/>
      <sz val="12"/>
      <color rgb="FF000000"/>
      <name val="Arial"/>
      <family val="2"/>
    </font>
    <font>
      <sz val="12"/>
      <name val="Arial MT"/>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rgb="FF000000"/>
      </left>
      <right/>
      <top style="thin">
        <color rgb="FF000000"/>
      </top>
      <bottom style="thin">
        <color rgb="FF000000"/>
      </bottom>
      <diagonal/>
    </border>
  </borders>
  <cellStyleXfs count="47">
    <xf numFmtId="0" fontId="0" fillId="0" borderId="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xf numFmtId="0" fontId="5" fillId="0" borderId="8" applyNumberFormat="0" applyFill="0" applyAlignment="0" applyProtection="0"/>
    <xf numFmtId="0" fontId="6" fillId="0" borderId="9" applyNumberFormat="0" applyFill="0" applyAlignment="0" applyProtection="0"/>
    <xf numFmtId="0" fontId="7" fillId="0" borderId="10"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11" applyNumberFormat="0" applyAlignment="0" applyProtection="0"/>
    <xf numFmtId="0" fontId="12" fillId="8" borderId="12" applyNumberFormat="0" applyAlignment="0" applyProtection="0"/>
    <xf numFmtId="0" fontId="13" fillId="8" borderId="11" applyNumberFormat="0" applyAlignment="0" applyProtection="0"/>
    <xf numFmtId="0" fontId="14" fillId="0" borderId="13" applyNumberFormat="0" applyFill="0" applyAlignment="0" applyProtection="0"/>
    <xf numFmtId="0" fontId="15" fillId="9" borderId="14" applyNumberFormat="0" applyAlignment="0" applyProtection="0"/>
    <xf numFmtId="0" fontId="16" fillId="0" borderId="0" applyNumberFormat="0" applyFill="0" applyBorder="0" applyAlignment="0" applyProtection="0"/>
    <xf numFmtId="0" fontId="2" fillId="10" borderId="15" applyNumberFormat="0" applyFont="0" applyAlignment="0" applyProtection="0"/>
    <xf numFmtId="0" fontId="17" fillId="0" borderId="0" applyNumberFormat="0" applyFill="0" applyBorder="0" applyAlignment="0" applyProtection="0"/>
    <xf numFmtId="0" fontId="18" fillId="0" borderId="16"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4" fontId="2" fillId="0" borderId="0" applyFont="0" applyFill="0" applyBorder="0" applyAlignment="0" applyProtection="0"/>
  </cellStyleXfs>
  <cellXfs count="97">
    <xf numFmtId="0" fontId="0" fillId="0" borderId="0" xfId="0"/>
    <xf numFmtId="0" fontId="1" fillId="2" borderId="0" xfId="0" applyFont="1" applyFill="1" applyProtection="1">
      <protection hidden="1"/>
    </xf>
    <xf numFmtId="0" fontId="3" fillId="2" borderId="0" xfId="0" applyFont="1" applyFill="1" applyProtection="1">
      <protection hidden="1"/>
    </xf>
    <xf numFmtId="0" fontId="18"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18"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23" fillId="2" borderId="0" xfId="0" applyFont="1" applyFill="1" applyProtection="1">
      <protection hidden="1"/>
    </xf>
    <xf numFmtId="0" fontId="23" fillId="2" borderId="0" xfId="0" applyFont="1" applyFill="1" applyAlignment="1" applyProtection="1">
      <alignment horizontal="center"/>
      <protection hidden="1"/>
    </xf>
    <xf numFmtId="0" fontId="24" fillId="2" borderId="0" xfId="0" applyFont="1" applyFill="1" applyProtection="1">
      <protection hidden="1"/>
    </xf>
    <xf numFmtId="0" fontId="27" fillId="2" borderId="0" xfId="0" applyFont="1" applyFill="1" applyProtection="1">
      <protection hidden="1"/>
    </xf>
    <xf numFmtId="0" fontId="23" fillId="2" borderId="0" xfId="0" applyFont="1" applyFill="1" applyAlignment="1" applyProtection="1">
      <alignment horizontal="left"/>
      <protection hidden="1"/>
    </xf>
    <xf numFmtId="0" fontId="27" fillId="2" borderId="0" xfId="0" applyFont="1" applyFill="1" applyAlignment="1" applyProtection="1">
      <alignment horizontal="left"/>
      <protection hidden="1"/>
    </xf>
    <xf numFmtId="0" fontId="28" fillId="0" borderId="0" xfId="0" applyFont="1" applyAlignment="1" applyProtection="1">
      <alignment vertical="center" wrapText="1"/>
      <protection hidden="1"/>
    </xf>
    <xf numFmtId="0" fontId="29" fillId="2" borderId="0" xfId="0" applyFont="1" applyFill="1" applyAlignment="1" applyProtection="1">
      <alignment vertical="center" wrapText="1"/>
      <protection hidden="1"/>
    </xf>
    <xf numFmtId="0" fontId="23" fillId="2" borderId="0" xfId="0" applyFont="1" applyFill="1" applyAlignment="1" applyProtection="1">
      <alignment vertical="justify"/>
      <protection hidden="1"/>
    </xf>
    <xf numFmtId="0" fontId="23" fillId="2" borderId="0" xfId="0" applyFont="1" applyFill="1" applyAlignment="1" applyProtection="1">
      <alignment vertical="center"/>
      <protection hidden="1"/>
    </xf>
    <xf numFmtId="0" fontId="29" fillId="2" borderId="0" xfId="0" applyFont="1" applyFill="1" applyAlignment="1" applyProtection="1">
      <alignment horizontal="center" vertical="center" wrapText="1"/>
      <protection hidden="1"/>
    </xf>
    <xf numFmtId="0" fontId="23" fillId="2" borderId="0" xfId="0" applyFont="1" applyFill="1" applyAlignment="1" applyProtection="1">
      <alignment horizontal="center" vertical="center"/>
      <protection hidden="1"/>
    </xf>
    <xf numFmtId="0" fontId="28" fillId="2" borderId="0" xfId="0" applyFont="1" applyFill="1" applyAlignment="1" applyProtection="1">
      <alignment vertical="center" wrapText="1"/>
      <protection hidden="1"/>
    </xf>
    <xf numFmtId="0" fontId="29" fillId="3" borderId="37" xfId="0" applyFont="1" applyFill="1" applyBorder="1" applyAlignment="1" applyProtection="1">
      <alignment horizontal="center" vertical="center" wrapText="1"/>
      <protection hidden="1"/>
    </xf>
    <xf numFmtId="0" fontId="29" fillId="3" borderId="38" xfId="0" applyFont="1" applyFill="1" applyBorder="1" applyAlignment="1" applyProtection="1">
      <alignment horizontal="center" vertical="center" wrapText="1"/>
      <protection hidden="1"/>
    </xf>
    <xf numFmtId="0" fontId="29" fillId="3" borderId="38" xfId="0" applyFont="1" applyFill="1" applyBorder="1" applyAlignment="1" applyProtection="1">
      <alignment horizontal="left" vertical="center" wrapText="1"/>
      <protection hidden="1"/>
    </xf>
    <xf numFmtId="43" fontId="29" fillId="3" borderId="29" xfId="3" applyFont="1" applyFill="1" applyBorder="1" applyAlignment="1" applyProtection="1">
      <alignment horizontal="center" vertical="center" wrapText="1"/>
      <protection hidden="1"/>
    </xf>
    <xf numFmtId="43" fontId="29" fillId="3" borderId="34" xfId="3" applyFont="1" applyFill="1" applyBorder="1" applyAlignment="1" applyProtection="1">
      <alignment horizontal="center" vertical="center" wrapText="1"/>
      <protection hidden="1"/>
    </xf>
    <xf numFmtId="0" fontId="24" fillId="2" borderId="0" xfId="0" applyFont="1" applyFill="1" applyAlignment="1" applyProtection="1">
      <alignment vertical="center"/>
      <protection hidden="1"/>
    </xf>
    <xf numFmtId="0" fontId="23" fillId="35"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center" vertical="center" wrapText="1"/>
      <protection hidden="1"/>
    </xf>
    <xf numFmtId="0" fontId="30" fillId="0" borderId="1" xfId="0" applyFont="1" applyBorder="1" applyAlignment="1">
      <alignment horizontal="center" vertical="center"/>
    </xf>
    <xf numFmtId="164" fontId="21" fillId="35" borderId="4" xfId="4" applyNumberFormat="1" applyFont="1" applyFill="1" applyBorder="1" applyAlignment="1" applyProtection="1">
      <alignment horizontal="center" vertical="center"/>
      <protection locked="0"/>
    </xf>
    <xf numFmtId="9" fontId="23" fillId="35" borderId="1" xfId="1" applyFont="1" applyFill="1" applyBorder="1" applyAlignment="1" applyProtection="1">
      <alignment horizontal="center" vertical="center"/>
      <protection locked="0"/>
    </xf>
    <xf numFmtId="43" fontId="23" fillId="0" borderId="1" xfId="3" applyFont="1" applyFill="1" applyBorder="1" applyAlignment="1" applyProtection="1">
      <alignment horizontal="center" vertical="center"/>
      <protection hidden="1"/>
    </xf>
    <xf numFmtId="43" fontId="23" fillId="0" borderId="35" xfId="3" applyFont="1" applyFill="1" applyBorder="1" applyAlignment="1" applyProtection="1">
      <alignment vertical="center"/>
      <protection hidden="1"/>
    </xf>
    <xf numFmtId="43" fontId="23" fillId="0" borderId="34" xfId="4" applyFont="1" applyBorder="1" applyAlignment="1" applyProtection="1">
      <alignment vertical="center"/>
      <protection hidden="1"/>
    </xf>
    <xf numFmtId="43" fontId="23" fillId="0" borderId="35" xfId="4" applyFont="1" applyBorder="1" applyAlignment="1" applyProtection="1">
      <alignment vertical="center"/>
      <protection hidden="1"/>
    </xf>
    <xf numFmtId="43" fontId="27" fillId="0" borderId="35" xfId="4" applyFont="1" applyBorder="1" applyAlignment="1" applyProtection="1">
      <alignment vertical="center"/>
      <protection hidden="1"/>
    </xf>
    <xf numFmtId="43" fontId="23" fillId="0" borderId="35" xfId="4" applyFont="1" applyFill="1" applyBorder="1" applyAlignment="1" applyProtection="1">
      <alignment vertical="center"/>
      <protection hidden="1"/>
    </xf>
    <xf numFmtId="43" fontId="27" fillId="0" borderId="36" xfId="4" applyFont="1" applyBorder="1" applyAlignment="1" applyProtection="1">
      <alignment vertical="center"/>
      <protection hidden="1"/>
    </xf>
    <xf numFmtId="43" fontId="23" fillId="0" borderId="0" xfId="3" applyFont="1" applyBorder="1" applyAlignment="1" applyProtection="1">
      <alignment vertical="center"/>
      <protection hidden="1"/>
    </xf>
    <xf numFmtId="43" fontId="23" fillId="0" borderId="0" xfId="3" applyFont="1" applyBorder="1" applyAlignment="1" applyProtection="1">
      <alignment vertical="center" wrapText="1"/>
      <protection hidden="1"/>
    </xf>
    <xf numFmtId="43" fontId="23" fillId="0" borderId="0" xfId="4" applyFont="1" applyBorder="1" applyProtection="1">
      <protection hidden="1"/>
    </xf>
    <xf numFmtId="0" fontId="23" fillId="0" borderId="0" xfId="0" applyFont="1" applyAlignment="1" applyProtection="1">
      <alignment vertical="center"/>
      <protection hidden="1"/>
    </xf>
    <xf numFmtId="0" fontId="23" fillId="2" borderId="0" xfId="0" applyFont="1" applyFill="1" applyAlignment="1" applyProtection="1">
      <alignment wrapText="1"/>
      <protection hidden="1"/>
    </xf>
    <xf numFmtId="1" fontId="31" fillId="0" borderId="39" xfId="0" applyNumberFormat="1" applyFont="1" applyBorder="1" applyAlignment="1">
      <alignment horizontal="center" vertical="center" shrinkToFit="1"/>
    </xf>
    <xf numFmtId="0" fontId="32" fillId="0" borderId="1" xfId="0" applyFont="1" applyBorder="1" applyAlignment="1">
      <alignment vertical="center" wrapText="1"/>
    </xf>
    <xf numFmtId="0" fontId="20" fillId="2" borderId="0" xfId="0" applyFont="1" applyFill="1" applyAlignment="1" applyProtection="1">
      <alignment horizontal="left" vertical="center" wrapText="1"/>
      <protection hidden="1"/>
    </xf>
    <xf numFmtId="0" fontId="27" fillId="0" borderId="0" xfId="3" applyNumberFormat="1" applyFont="1" applyBorder="1" applyAlignment="1" applyProtection="1">
      <alignment horizontal="center" vertical="center" wrapText="1"/>
      <protection hidden="1"/>
    </xf>
    <xf numFmtId="43" fontId="27" fillId="0" borderId="0" xfId="4" applyFont="1" applyBorder="1" applyAlignment="1" applyProtection="1">
      <alignment vertical="center"/>
      <protection hidden="1"/>
    </xf>
    <xf numFmtId="0" fontId="20" fillId="2" borderId="19" xfId="0" applyFont="1" applyFill="1" applyBorder="1" applyAlignment="1" applyProtection="1">
      <alignment horizontal="left" vertical="center" wrapText="1"/>
      <protection hidden="1"/>
    </xf>
    <xf numFmtId="0" fontId="20" fillId="2" borderId="5" xfId="0" applyFont="1" applyFill="1" applyBorder="1" applyAlignment="1" applyProtection="1">
      <alignment horizontal="left" vertical="center" wrapText="1"/>
      <protection hidden="1"/>
    </xf>
    <xf numFmtId="0" fontId="20" fillId="2" borderId="20" xfId="0" applyFont="1" applyFill="1" applyBorder="1" applyAlignment="1" applyProtection="1">
      <alignment horizontal="left" vertical="center" wrapText="1"/>
      <protection hidden="1"/>
    </xf>
    <xf numFmtId="0" fontId="20" fillId="2" borderId="21" xfId="0" applyFont="1" applyFill="1" applyBorder="1" applyAlignment="1" applyProtection="1">
      <alignment horizontal="left" vertical="center" wrapText="1"/>
      <protection hidden="1"/>
    </xf>
    <xf numFmtId="0" fontId="20" fillId="2" borderId="0" xfId="0" applyFont="1" applyFill="1" applyAlignment="1" applyProtection="1">
      <alignment horizontal="left" vertical="center" wrapText="1"/>
      <protection hidden="1"/>
    </xf>
    <xf numFmtId="0" fontId="20" fillId="2" borderId="22" xfId="0" applyFont="1" applyFill="1" applyBorder="1" applyAlignment="1" applyProtection="1">
      <alignment horizontal="left" vertical="center" wrapText="1"/>
      <protection hidden="1"/>
    </xf>
    <xf numFmtId="0" fontId="20" fillId="2" borderId="23" xfId="0" applyFont="1" applyFill="1" applyBorder="1" applyAlignment="1" applyProtection="1">
      <alignment horizontal="left" vertical="center" wrapText="1"/>
      <protection hidden="1"/>
    </xf>
    <xf numFmtId="0" fontId="20" fillId="2" borderId="6" xfId="0" applyFont="1" applyFill="1" applyBorder="1" applyAlignment="1" applyProtection="1">
      <alignment horizontal="left" vertical="center" wrapText="1"/>
      <protection hidden="1"/>
    </xf>
    <xf numFmtId="0" fontId="20" fillId="2" borderId="24" xfId="0" applyFont="1" applyFill="1" applyBorder="1" applyAlignment="1" applyProtection="1">
      <alignment horizontal="left" vertical="center" wrapText="1"/>
      <protection hidden="1"/>
    </xf>
    <xf numFmtId="0" fontId="23" fillId="35" borderId="2" xfId="0" applyFont="1" applyFill="1" applyBorder="1" applyAlignment="1" applyProtection="1">
      <alignment horizontal="center" vertical="center"/>
      <protection locked="0"/>
    </xf>
    <xf numFmtId="0" fontId="23" fillId="35" borderId="3" xfId="0" applyFont="1" applyFill="1" applyBorder="1" applyAlignment="1" applyProtection="1">
      <alignment horizontal="center" vertical="center"/>
      <protection locked="0"/>
    </xf>
    <xf numFmtId="0" fontId="23" fillId="35" borderId="4" xfId="0" applyFont="1" applyFill="1" applyBorder="1" applyAlignment="1" applyProtection="1">
      <alignment horizontal="center" vertical="center"/>
      <protection locked="0"/>
    </xf>
    <xf numFmtId="0" fontId="23" fillId="36" borderId="6" xfId="0" applyFont="1" applyFill="1" applyBorder="1" applyAlignment="1" applyProtection="1">
      <alignment horizontal="center" vertical="center"/>
      <protection locked="0"/>
    </xf>
    <xf numFmtId="0" fontId="28" fillId="35" borderId="27" xfId="0" applyFont="1" applyFill="1" applyBorder="1" applyAlignment="1" applyProtection="1">
      <alignment horizontal="center" vertical="center"/>
      <protection locked="0"/>
    </xf>
    <xf numFmtId="0" fontId="28" fillId="35" borderId="25" xfId="0" applyFont="1" applyFill="1" applyBorder="1" applyAlignment="1" applyProtection="1">
      <alignment horizontal="center" vertical="center"/>
      <protection locked="0"/>
    </xf>
    <xf numFmtId="0" fontId="28" fillId="35" borderId="33" xfId="0" applyFont="1" applyFill="1" applyBorder="1" applyAlignment="1" applyProtection="1">
      <alignment horizontal="center" vertical="center"/>
      <protection locked="0"/>
    </xf>
    <xf numFmtId="0" fontId="28" fillId="35" borderId="18" xfId="0" applyFont="1" applyFill="1" applyBorder="1" applyAlignment="1" applyProtection="1">
      <alignment horizontal="center" vertical="center"/>
      <protection locked="0"/>
    </xf>
    <xf numFmtId="0" fontId="28" fillId="35" borderId="17" xfId="0" applyFont="1" applyFill="1" applyBorder="1" applyAlignment="1" applyProtection="1">
      <alignment horizontal="center" vertical="center"/>
      <protection locked="0"/>
    </xf>
    <xf numFmtId="0" fontId="28" fillId="35" borderId="26"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hidden="1"/>
    </xf>
    <xf numFmtId="0" fontId="29" fillId="3" borderId="4" xfId="0" applyFont="1" applyFill="1" applyBorder="1" applyAlignment="1" applyProtection="1">
      <alignment horizontal="center" vertical="center" wrapText="1"/>
      <protection hidden="1"/>
    </xf>
    <xf numFmtId="0" fontId="27" fillId="2" borderId="23" xfId="0" applyFont="1" applyFill="1" applyBorder="1" applyAlignment="1" applyProtection="1">
      <alignment horizontal="center" vertical="center"/>
      <protection hidden="1"/>
    </xf>
    <xf numFmtId="0" fontId="27" fillId="2" borderId="6" xfId="0" applyFont="1" applyFill="1" applyBorder="1" applyAlignment="1" applyProtection="1">
      <alignment horizontal="center" vertical="center"/>
      <protection hidden="1"/>
    </xf>
    <xf numFmtId="0" fontId="27" fillId="2" borderId="7" xfId="0" applyFont="1" applyFill="1" applyBorder="1" applyAlignment="1" applyProtection="1">
      <alignment horizontal="center" vertical="center"/>
      <protection hidden="1"/>
    </xf>
    <xf numFmtId="0" fontId="27" fillId="0" borderId="31" xfId="3" applyNumberFormat="1" applyFont="1" applyBorder="1" applyAlignment="1" applyProtection="1">
      <alignment horizontal="center" vertical="center" wrapText="1"/>
      <protection hidden="1"/>
    </xf>
    <xf numFmtId="0" fontId="27" fillId="0" borderId="32" xfId="3" applyNumberFormat="1" applyFont="1" applyBorder="1" applyAlignment="1" applyProtection="1">
      <alignment horizontal="center" vertical="center" wrapText="1"/>
      <protection hidden="1"/>
    </xf>
    <xf numFmtId="0" fontId="27" fillId="0" borderId="30" xfId="3" applyNumberFormat="1" applyFont="1" applyBorder="1" applyAlignment="1" applyProtection="1">
      <alignment horizontal="center" vertical="center" wrapText="1"/>
      <protection hidden="1"/>
    </xf>
    <xf numFmtId="0" fontId="27" fillId="0" borderId="1" xfId="3" applyNumberFormat="1" applyFont="1" applyBorder="1" applyAlignment="1" applyProtection="1">
      <alignment horizontal="center" vertical="center" wrapText="1"/>
      <protection hidden="1"/>
    </xf>
    <xf numFmtId="0" fontId="23" fillId="0" borderId="30" xfId="3" applyNumberFormat="1" applyFont="1" applyBorder="1" applyAlignment="1" applyProtection="1">
      <alignment horizontal="center" vertical="center" wrapText="1"/>
      <protection hidden="1"/>
    </xf>
    <xf numFmtId="0" fontId="23" fillId="0" borderId="1" xfId="3" applyNumberFormat="1" applyFont="1" applyBorder="1" applyAlignment="1" applyProtection="1">
      <alignment horizontal="center" vertical="center" wrapText="1"/>
      <protection hidden="1"/>
    </xf>
    <xf numFmtId="0" fontId="27" fillId="0" borderId="30" xfId="3" applyNumberFormat="1" applyFont="1" applyBorder="1" applyAlignment="1" applyProtection="1">
      <alignment horizontal="center" vertical="center"/>
      <protection hidden="1"/>
    </xf>
    <xf numFmtId="0" fontId="27" fillId="0" borderId="1" xfId="3" applyNumberFormat="1" applyFont="1" applyBorder="1" applyAlignment="1" applyProtection="1">
      <alignment horizontal="center" vertical="center"/>
      <protection hidden="1"/>
    </xf>
    <xf numFmtId="0" fontId="23" fillId="0" borderId="30" xfId="3" applyNumberFormat="1" applyFont="1" applyBorder="1" applyAlignment="1" applyProtection="1">
      <alignment horizontal="center" vertical="center"/>
      <protection hidden="1"/>
    </xf>
    <xf numFmtId="0" fontId="23" fillId="0" borderId="1" xfId="3" applyNumberFormat="1" applyFont="1" applyBorder="1" applyAlignment="1" applyProtection="1">
      <alignment horizontal="center" vertical="center"/>
      <protection hidden="1"/>
    </xf>
    <xf numFmtId="0" fontId="25" fillId="0" borderId="1" xfId="0" applyFont="1" applyBorder="1" applyAlignment="1" applyProtection="1">
      <alignment vertical="top" wrapText="1"/>
      <protection hidden="1"/>
    </xf>
    <xf numFmtId="0" fontId="26" fillId="2" borderId="1" xfId="0" applyFont="1" applyFill="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3" fontId="23" fillId="35" borderId="2" xfId="0" applyNumberFormat="1" applyFont="1" applyFill="1" applyBorder="1" applyAlignment="1" applyProtection="1">
      <alignment horizontal="center" vertical="center"/>
      <protection locked="0"/>
    </xf>
    <xf numFmtId="3" fontId="23" fillId="35" borderId="4" xfId="0" applyNumberFormat="1" applyFont="1" applyFill="1" applyBorder="1" applyAlignment="1" applyProtection="1">
      <alignment horizontal="center" vertical="center"/>
      <protection locked="0"/>
    </xf>
    <xf numFmtId="165" fontId="21" fillId="35" borderId="2" xfId="0" applyNumberFormat="1" applyFont="1" applyFill="1" applyBorder="1" applyAlignment="1" applyProtection="1">
      <alignment horizontal="center" vertical="center" wrapText="1"/>
      <protection locked="0"/>
    </xf>
    <xf numFmtId="165" fontId="21" fillId="35" borderId="4" xfId="0" applyNumberFormat="1" applyFont="1" applyFill="1" applyBorder="1" applyAlignment="1" applyProtection="1">
      <alignment horizontal="center" vertical="center" wrapText="1"/>
      <protection locked="0"/>
    </xf>
    <xf numFmtId="0" fontId="23" fillId="0" borderId="28" xfId="3" applyNumberFormat="1" applyFont="1" applyBorder="1" applyAlignment="1" applyProtection="1">
      <alignment horizontal="center" vertical="center" wrapText="1"/>
      <protection hidden="1"/>
    </xf>
    <xf numFmtId="0" fontId="23" fillId="0" borderId="29" xfId="3" applyNumberFormat="1" applyFont="1" applyBorder="1" applyAlignment="1" applyProtection="1">
      <alignment horizontal="center" vertical="center" wrapText="1"/>
      <protection hidden="1"/>
    </xf>
    <xf numFmtId="0" fontId="23" fillId="2" borderId="0" xfId="0" applyFont="1" applyFill="1" applyAlignment="1" applyProtection="1">
      <alignment horizontal="center"/>
      <protection hidden="1"/>
    </xf>
    <xf numFmtId="0" fontId="23" fillId="2" borderId="0" xfId="0" applyFont="1" applyFill="1" applyAlignment="1" applyProtection="1">
      <alignment horizontal="center" wrapText="1"/>
      <protection hidden="1"/>
    </xf>
    <xf numFmtId="0" fontId="27"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156738</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4"/>
  <sheetViews>
    <sheetView showGridLines="0" tabSelected="1" topLeftCell="A14" zoomScale="55" zoomScaleNormal="55" zoomScaleSheetLayoutView="70" zoomScalePageLayoutView="55" workbookViewId="0">
      <selection activeCell="F14" sqref="F14"/>
    </sheetView>
  </sheetViews>
  <sheetFormatPr baseColWidth="10" defaultColWidth="11.42578125" defaultRowHeight="15.75" x14ac:dyDescent="0.25"/>
  <cols>
    <col min="1" max="1" width="10.42578125" style="10" customWidth="1"/>
    <col min="2" max="2" width="79.5703125" style="10" customWidth="1"/>
    <col min="3" max="3" width="23" style="10" customWidth="1"/>
    <col min="4" max="4" width="17" style="10" customWidth="1"/>
    <col min="5" max="5" width="22.5703125" style="10" customWidth="1"/>
    <col min="6" max="6" width="26" style="10" customWidth="1"/>
    <col min="7" max="7" width="28" style="10" customWidth="1"/>
    <col min="8" max="8" width="27" style="10" customWidth="1"/>
    <col min="9" max="9" width="28.28515625" style="10" customWidth="1"/>
    <col min="10" max="10" width="30.7109375" style="10" customWidth="1"/>
    <col min="11" max="11" width="32.28515625" style="12" customWidth="1"/>
    <col min="12" max="12" width="33.85546875" style="12" customWidth="1"/>
    <col min="13" max="13" width="28.85546875" style="12" customWidth="1"/>
    <col min="14" max="14" width="30.42578125" style="12" customWidth="1"/>
    <col min="15" max="15" width="44.5703125" style="12" customWidth="1"/>
    <col min="16" max="16384" width="11.42578125" style="12"/>
  </cols>
  <sheetData>
    <row r="1" spans="1:15" x14ac:dyDescent="0.25">
      <c r="F1" s="11"/>
    </row>
    <row r="2" spans="1:15" ht="15.75" customHeight="1" x14ac:dyDescent="0.25">
      <c r="A2" s="85"/>
      <c r="B2" s="86" t="s">
        <v>0</v>
      </c>
      <c r="C2" s="86"/>
      <c r="D2" s="86"/>
      <c r="E2" s="86"/>
      <c r="F2" s="86"/>
      <c r="G2" s="86"/>
      <c r="H2" s="86"/>
      <c r="I2" s="86"/>
      <c r="J2" s="86"/>
      <c r="K2" s="86"/>
      <c r="L2" s="86"/>
      <c r="M2" s="86"/>
      <c r="N2" s="87" t="s">
        <v>1</v>
      </c>
      <c r="O2" s="87"/>
    </row>
    <row r="3" spans="1:15" ht="15.75" customHeight="1" x14ac:dyDescent="0.25">
      <c r="A3" s="85"/>
      <c r="B3" s="86" t="s">
        <v>2</v>
      </c>
      <c r="C3" s="86"/>
      <c r="D3" s="86"/>
      <c r="E3" s="86"/>
      <c r="F3" s="86"/>
      <c r="G3" s="86"/>
      <c r="H3" s="86"/>
      <c r="I3" s="86"/>
      <c r="J3" s="86"/>
      <c r="K3" s="86"/>
      <c r="L3" s="86"/>
      <c r="M3" s="86"/>
      <c r="N3" s="87" t="s">
        <v>47</v>
      </c>
      <c r="O3" s="87"/>
    </row>
    <row r="4" spans="1:15" ht="16.5" customHeight="1" x14ac:dyDescent="0.25">
      <c r="A4" s="85"/>
      <c r="B4" s="86" t="s">
        <v>3</v>
      </c>
      <c r="C4" s="86"/>
      <c r="D4" s="86"/>
      <c r="E4" s="86"/>
      <c r="F4" s="86"/>
      <c r="G4" s="86"/>
      <c r="H4" s="86"/>
      <c r="I4" s="86"/>
      <c r="J4" s="86"/>
      <c r="K4" s="86"/>
      <c r="L4" s="86"/>
      <c r="M4" s="86"/>
      <c r="N4" s="87" t="s">
        <v>48</v>
      </c>
      <c r="O4" s="87"/>
    </row>
    <row r="5" spans="1:15" ht="15" customHeight="1" x14ac:dyDescent="0.25">
      <c r="A5" s="85"/>
      <c r="B5" s="86"/>
      <c r="C5" s="86"/>
      <c r="D5" s="86"/>
      <c r="E5" s="86"/>
      <c r="F5" s="86"/>
      <c r="G5" s="86"/>
      <c r="H5" s="86"/>
      <c r="I5" s="86"/>
      <c r="J5" s="86"/>
      <c r="K5" s="86"/>
      <c r="L5" s="86"/>
      <c r="M5" s="86"/>
      <c r="N5" s="87" t="s">
        <v>46</v>
      </c>
      <c r="O5" s="87"/>
    </row>
    <row r="7" spans="1:15" x14ac:dyDescent="0.25">
      <c r="A7" s="10" t="s">
        <v>4</v>
      </c>
    </row>
    <row r="8" spans="1:15" ht="9.9499999999999993" customHeight="1" x14ac:dyDescent="0.25">
      <c r="A8" s="13"/>
    </row>
    <row r="9" spans="1:15" ht="30" customHeight="1" x14ac:dyDescent="0.25">
      <c r="A9" s="64" t="s">
        <v>5</v>
      </c>
      <c r="B9" s="65"/>
      <c r="D9" s="70" t="s">
        <v>6</v>
      </c>
      <c r="E9" s="71"/>
      <c r="F9" s="60"/>
      <c r="G9" s="61"/>
      <c r="H9" s="61"/>
      <c r="I9" s="62"/>
      <c r="K9" s="70" t="s">
        <v>7</v>
      </c>
      <c r="L9" s="71"/>
      <c r="M9" s="90"/>
      <c r="N9" s="91"/>
    </row>
    <row r="10" spans="1:15" ht="8.25" customHeight="1" x14ac:dyDescent="0.25">
      <c r="A10" s="66"/>
      <c r="B10" s="67"/>
      <c r="C10" s="14"/>
      <c r="E10" s="15"/>
      <c r="F10" s="15"/>
      <c r="M10" s="15"/>
      <c r="N10" s="10"/>
    </row>
    <row r="11" spans="1:15" ht="30" customHeight="1" x14ac:dyDescent="0.25">
      <c r="A11" s="68"/>
      <c r="B11" s="69"/>
      <c r="D11" s="70" t="s">
        <v>8</v>
      </c>
      <c r="E11" s="71"/>
      <c r="F11" s="60"/>
      <c r="G11" s="61"/>
      <c r="H11" s="61"/>
      <c r="I11" s="62"/>
      <c r="K11" s="70" t="s">
        <v>9</v>
      </c>
      <c r="L11" s="71"/>
      <c r="M11" s="88"/>
      <c r="N11" s="89"/>
      <c r="O11" s="16"/>
    </row>
    <row r="12" spans="1:15" ht="9.9499999999999993" customHeight="1" thickBot="1" x14ac:dyDescent="0.3">
      <c r="A12" s="17"/>
      <c r="B12" s="18"/>
      <c r="C12" s="19"/>
      <c r="D12" s="17"/>
      <c r="E12" s="18"/>
      <c r="F12" s="18"/>
      <c r="G12" s="18"/>
      <c r="H12" s="17"/>
      <c r="I12" s="20"/>
      <c r="J12" s="21"/>
      <c r="K12" s="21"/>
      <c r="L12" s="21"/>
      <c r="N12" s="22"/>
      <c r="O12" s="22"/>
    </row>
    <row r="13" spans="1:15" s="28" customFormat="1" ht="144.6" customHeight="1" x14ac:dyDescent="0.25">
      <c r="A13" s="23" t="s">
        <v>10</v>
      </c>
      <c r="B13" s="24" t="s">
        <v>11</v>
      </c>
      <c r="C13" s="24" t="s">
        <v>12</v>
      </c>
      <c r="D13" s="25" t="s">
        <v>13</v>
      </c>
      <c r="E13" s="24" t="s">
        <v>14</v>
      </c>
      <c r="F13" s="26" t="s">
        <v>15</v>
      </c>
      <c r="G13" s="26" t="s">
        <v>16</v>
      </c>
      <c r="H13" s="26" t="s">
        <v>17</v>
      </c>
      <c r="I13" s="26" t="s">
        <v>18</v>
      </c>
      <c r="J13" s="26" t="s">
        <v>19</v>
      </c>
      <c r="K13" s="26" t="s">
        <v>20</v>
      </c>
      <c r="L13" s="26" t="s">
        <v>21</v>
      </c>
      <c r="M13" s="26" t="s">
        <v>22</v>
      </c>
      <c r="N13" s="26" t="s">
        <v>23</v>
      </c>
      <c r="O13" s="27" t="s">
        <v>24</v>
      </c>
    </row>
    <row r="14" spans="1:15" s="28" customFormat="1" ht="409.35" customHeight="1" x14ac:dyDescent="0.25">
      <c r="A14" s="46">
        <v>1</v>
      </c>
      <c r="B14" s="47" t="s">
        <v>51</v>
      </c>
      <c r="C14" s="29"/>
      <c r="D14" s="30">
        <v>11</v>
      </c>
      <c r="E14" s="31" t="s">
        <v>49</v>
      </c>
      <c r="F14" s="32"/>
      <c r="G14" s="33">
        <v>0</v>
      </c>
      <c r="H14" s="34">
        <f t="shared" ref="H14:H17" si="0">+ROUND(F14*G14,0)</f>
        <v>0</v>
      </c>
      <c r="I14" s="33">
        <v>0</v>
      </c>
      <c r="J14" s="34">
        <f t="shared" ref="J14:J17" si="1">ROUND(F14*I14,0)</f>
        <v>0</v>
      </c>
      <c r="K14" s="34">
        <f t="shared" ref="K14:K17" si="2">ROUND(F14+H14+J14,0)</f>
        <v>0</v>
      </c>
      <c r="L14" s="34">
        <f t="shared" ref="L14:L17" si="3">ROUND(F14*D14,0)</f>
        <v>0</v>
      </c>
      <c r="M14" s="34">
        <f t="shared" ref="M14:M17" si="4">ROUND(L14*G14,0)</f>
        <v>0</v>
      </c>
      <c r="N14" s="34">
        <f t="shared" ref="N14:N17" si="5">ROUND(L14*I14,0)</f>
        <v>0</v>
      </c>
      <c r="O14" s="35">
        <f t="shared" ref="O14:O17" si="6">ROUND(L14+N14+M14,0)</f>
        <v>0</v>
      </c>
    </row>
    <row r="15" spans="1:15" s="28" customFormat="1" ht="391.35" customHeight="1" x14ac:dyDescent="0.25">
      <c r="A15" s="46">
        <v>2</v>
      </c>
      <c r="B15" s="47" t="s">
        <v>52</v>
      </c>
      <c r="C15" s="29"/>
      <c r="D15" s="30">
        <v>10</v>
      </c>
      <c r="E15" s="31" t="s">
        <v>49</v>
      </c>
      <c r="F15" s="32"/>
      <c r="G15" s="33">
        <v>0</v>
      </c>
      <c r="H15" s="34">
        <f t="shared" si="0"/>
        <v>0</v>
      </c>
      <c r="I15" s="33">
        <v>0</v>
      </c>
      <c r="J15" s="34">
        <f t="shared" si="1"/>
        <v>0</v>
      </c>
      <c r="K15" s="34">
        <f t="shared" si="2"/>
        <v>0</v>
      </c>
      <c r="L15" s="34">
        <f t="shared" si="3"/>
        <v>0</v>
      </c>
      <c r="M15" s="34">
        <f t="shared" si="4"/>
        <v>0</v>
      </c>
      <c r="N15" s="34">
        <f t="shared" si="5"/>
        <v>0</v>
      </c>
      <c r="O15" s="35">
        <f t="shared" si="6"/>
        <v>0</v>
      </c>
    </row>
    <row r="16" spans="1:15" s="28" customFormat="1" ht="118.7" customHeight="1" x14ac:dyDescent="0.25">
      <c r="A16" s="46">
        <v>3</v>
      </c>
      <c r="B16" s="47" t="s">
        <v>53</v>
      </c>
      <c r="C16" s="29"/>
      <c r="D16" s="30">
        <v>147</v>
      </c>
      <c r="E16" s="31" t="s">
        <v>49</v>
      </c>
      <c r="F16" s="32"/>
      <c r="G16" s="33">
        <v>0</v>
      </c>
      <c r="H16" s="34">
        <f t="shared" si="0"/>
        <v>0</v>
      </c>
      <c r="I16" s="33">
        <v>0</v>
      </c>
      <c r="J16" s="34">
        <f t="shared" si="1"/>
        <v>0</v>
      </c>
      <c r="K16" s="34">
        <f t="shared" si="2"/>
        <v>0</v>
      </c>
      <c r="L16" s="34">
        <f t="shared" si="3"/>
        <v>0</v>
      </c>
      <c r="M16" s="34">
        <f t="shared" si="4"/>
        <v>0</v>
      </c>
      <c r="N16" s="34">
        <f t="shared" si="5"/>
        <v>0</v>
      </c>
      <c r="O16" s="35">
        <f t="shared" si="6"/>
        <v>0</v>
      </c>
    </row>
    <row r="17" spans="1:15" s="28" customFormat="1" ht="102.6" customHeight="1" thickBot="1" x14ac:dyDescent="0.3">
      <c r="A17" s="46">
        <v>4</v>
      </c>
      <c r="B17" s="47" t="s">
        <v>54</v>
      </c>
      <c r="C17" s="29"/>
      <c r="D17" s="30">
        <v>8</v>
      </c>
      <c r="E17" s="31" t="s">
        <v>49</v>
      </c>
      <c r="F17" s="32"/>
      <c r="G17" s="33"/>
      <c r="H17" s="34">
        <f t="shared" si="0"/>
        <v>0</v>
      </c>
      <c r="I17" s="33"/>
      <c r="J17" s="34">
        <f t="shared" si="1"/>
        <v>0</v>
      </c>
      <c r="K17" s="34">
        <f t="shared" si="2"/>
        <v>0</v>
      </c>
      <c r="L17" s="34">
        <f t="shared" si="3"/>
        <v>0</v>
      </c>
      <c r="M17" s="34">
        <f t="shared" si="4"/>
        <v>0</v>
      </c>
      <c r="N17" s="34">
        <f t="shared" si="5"/>
        <v>0</v>
      </c>
      <c r="O17" s="35">
        <f t="shared" si="6"/>
        <v>0</v>
      </c>
    </row>
    <row r="18" spans="1:15" s="28" customFormat="1" ht="42" customHeight="1" thickBot="1" x14ac:dyDescent="0.3">
      <c r="A18" s="72" t="s">
        <v>25</v>
      </c>
      <c r="B18" s="73"/>
      <c r="C18" s="73"/>
      <c r="D18" s="73"/>
      <c r="E18" s="73"/>
      <c r="F18" s="74"/>
      <c r="G18" s="74"/>
      <c r="H18" s="74"/>
      <c r="I18" s="74"/>
      <c r="J18" s="74"/>
      <c r="K18" s="74"/>
      <c r="L18" s="92" t="s">
        <v>26</v>
      </c>
      <c r="M18" s="93"/>
      <c r="N18" s="93"/>
      <c r="O18" s="36">
        <f>SUMIF(G:G,0%,L:L)+SUMIF(G:G,"",L:L)</f>
        <v>0</v>
      </c>
    </row>
    <row r="19" spans="1:15" s="28" customFormat="1" ht="45.75" customHeight="1" x14ac:dyDescent="0.25">
      <c r="A19" s="51" t="s">
        <v>50</v>
      </c>
      <c r="B19" s="52"/>
      <c r="C19" s="52"/>
      <c r="D19" s="52"/>
      <c r="E19" s="52"/>
      <c r="F19" s="52"/>
      <c r="G19" s="52"/>
      <c r="H19" s="52"/>
      <c r="I19" s="52"/>
      <c r="J19" s="52"/>
      <c r="K19" s="53"/>
      <c r="L19" s="79" t="s">
        <v>27</v>
      </c>
      <c r="M19" s="80"/>
      <c r="N19" s="80"/>
      <c r="O19" s="37">
        <f>SUMIF(G:G,5%,L:L)</f>
        <v>0</v>
      </c>
    </row>
    <row r="20" spans="1:15" s="28" customFormat="1" ht="40.5" customHeight="1" x14ac:dyDescent="0.25">
      <c r="A20" s="54"/>
      <c r="B20" s="55"/>
      <c r="C20" s="55"/>
      <c r="D20" s="55"/>
      <c r="E20" s="55"/>
      <c r="F20" s="55"/>
      <c r="G20" s="55"/>
      <c r="H20" s="55"/>
      <c r="I20" s="55"/>
      <c r="J20" s="55"/>
      <c r="K20" s="56"/>
      <c r="L20" s="79" t="s">
        <v>28</v>
      </c>
      <c r="M20" s="80"/>
      <c r="N20" s="80"/>
      <c r="O20" s="37">
        <f>SUMIF(G:G,19%,L:L)</f>
        <v>0</v>
      </c>
    </row>
    <row r="21" spans="1:15" s="28" customFormat="1" ht="30" customHeight="1" x14ac:dyDescent="0.25">
      <c r="A21" s="54"/>
      <c r="B21" s="55"/>
      <c r="C21" s="55"/>
      <c r="D21" s="55"/>
      <c r="E21" s="55"/>
      <c r="F21" s="55"/>
      <c r="G21" s="55"/>
      <c r="H21" s="55"/>
      <c r="I21" s="55"/>
      <c r="J21" s="55"/>
      <c r="K21" s="56"/>
      <c r="L21" s="81" t="s">
        <v>21</v>
      </c>
      <c r="M21" s="82"/>
      <c r="N21" s="82"/>
      <c r="O21" s="38">
        <f>SUM(O18:O20)</f>
        <v>0</v>
      </c>
    </row>
    <row r="22" spans="1:15" s="28" customFormat="1" ht="30" customHeight="1" x14ac:dyDescent="0.25">
      <c r="A22" s="54"/>
      <c r="B22" s="55"/>
      <c r="C22" s="55"/>
      <c r="D22" s="55"/>
      <c r="E22" s="55"/>
      <c r="F22" s="55"/>
      <c r="G22" s="55"/>
      <c r="H22" s="55"/>
      <c r="I22" s="55"/>
      <c r="J22" s="55"/>
      <c r="K22" s="56"/>
      <c r="L22" s="83" t="s">
        <v>29</v>
      </c>
      <c r="M22" s="84"/>
      <c r="N22" s="84"/>
      <c r="O22" s="39">
        <f>SUMIF(G:G,5%,M:M)</f>
        <v>0</v>
      </c>
    </row>
    <row r="23" spans="1:15" s="28" customFormat="1" ht="30" customHeight="1" x14ac:dyDescent="0.25">
      <c r="A23" s="54"/>
      <c r="B23" s="55"/>
      <c r="C23" s="55"/>
      <c r="D23" s="55"/>
      <c r="E23" s="55"/>
      <c r="F23" s="55"/>
      <c r="G23" s="55"/>
      <c r="H23" s="55"/>
      <c r="I23" s="55"/>
      <c r="J23" s="55"/>
      <c r="K23" s="56"/>
      <c r="L23" s="83" t="s">
        <v>30</v>
      </c>
      <c r="M23" s="84"/>
      <c r="N23" s="84"/>
      <c r="O23" s="39">
        <f>SUMIF(G:G,19%,M:M)</f>
        <v>0</v>
      </c>
    </row>
    <row r="24" spans="1:15" s="28" customFormat="1" ht="30" customHeight="1" x14ac:dyDescent="0.25">
      <c r="A24" s="54"/>
      <c r="B24" s="55"/>
      <c r="C24" s="55"/>
      <c r="D24" s="55"/>
      <c r="E24" s="55"/>
      <c r="F24" s="55"/>
      <c r="G24" s="55"/>
      <c r="H24" s="55"/>
      <c r="I24" s="55"/>
      <c r="J24" s="55"/>
      <c r="K24" s="56"/>
      <c r="L24" s="81" t="s">
        <v>31</v>
      </c>
      <c r="M24" s="82"/>
      <c r="N24" s="82"/>
      <c r="O24" s="38">
        <f>SUM(O22:O23)</f>
        <v>0</v>
      </c>
    </row>
    <row r="25" spans="1:15" s="28" customFormat="1" ht="42" customHeight="1" x14ac:dyDescent="0.25">
      <c r="A25" s="54"/>
      <c r="B25" s="55"/>
      <c r="C25" s="55"/>
      <c r="D25" s="55"/>
      <c r="E25" s="55"/>
      <c r="F25" s="55"/>
      <c r="G25" s="55"/>
      <c r="H25" s="55"/>
      <c r="I25" s="55"/>
      <c r="J25" s="55"/>
      <c r="K25" s="56"/>
      <c r="L25" s="79" t="s">
        <v>32</v>
      </c>
      <c r="M25" s="80"/>
      <c r="N25" s="80"/>
      <c r="O25" s="37">
        <f>SUMIF(I:I,8%,N:N)</f>
        <v>0</v>
      </c>
    </row>
    <row r="26" spans="1:15" s="28" customFormat="1" ht="37.35" customHeight="1" x14ac:dyDescent="0.25">
      <c r="A26" s="54"/>
      <c r="B26" s="55"/>
      <c r="C26" s="55"/>
      <c r="D26" s="55"/>
      <c r="E26" s="55"/>
      <c r="F26" s="55"/>
      <c r="G26" s="55"/>
      <c r="H26" s="55"/>
      <c r="I26" s="55"/>
      <c r="J26" s="55"/>
      <c r="K26" s="56"/>
      <c r="L26" s="77" t="s">
        <v>33</v>
      </c>
      <c r="M26" s="78"/>
      <c r="N26" s="78"/>
      <c r="O26" s="38">
        <f>SUM(O25)</f>
        <v>0</v>
      </c>
    </row>
    <row r="27" spans="1:15" s="28" customFormat="1" ht="57.6" customHeight="1" thickBot="1" x14ac:dyDescent="0.3">
      <c r="A27" s="57"/>
      <c r="B27" s="58"/>
      <c r="C27" s="58"/>
      <c r="D27" s="58"/>
      <c r="E27" s="58"/>
      <c r="F27" s="58"/>
      <c r="G27" s="58"/>
      <c r="H27" s="58"/>
      <c r="I27" s="58"/>
      <c r="J27" s="58"/>
      <c r="K27" s="59"/>
      <c r="L27" s="75" t="s">
        <v>34</v>
      </c>
      <c r="M27" s="76"/>
      <c r="N27" s="76"/>
      <c r="O27" s="40">
        <f>+O21+O24+O26</f>
        <v>0</v>
      </c>
    </row>
    <row r="28" spans="1:15" s="28" customFormat="1" ht="32.25" customHeight="1" x14ac:dyDescent="0.25">
      <c r="A28" s="48"/>
      <c r="B28" s="48"/>
      <c r="C28" s="48"/>
      <c r="D28" s="48"/>
      <c r="E28" s="48"/>
      <c r="F28" s="48"/>
      <c r="G28" s="48"/>
      <c r="H28" s="48"/>
      <c r="I28" s="48"/>
      <c r="J28" s="48"/>
      <c r="K28" s="48"/>
      <c r="L28" s="49"/>
      <c r="M28" s="49"/>
      <c r="N28" s="49"/>
      <c r="O28" s="50"/>
    </row>
    <row r="30" spans="1:15" ht="50.1" customHeight="1" thickBot="1" x14ac:dyDescent="0.3">
      <c r="B30" s="63"/>
      <c r="C30" s="63"/>
    </row>
    <row r="31" spans="1:15" x14ac:dyDescent="0.25">
      <c r="B31" s="96" t="s">
        <v>35</v>
      </c>
      <c r="C31" s="96"/>
    </row>
    <row r="32" spans="1:15" ht="15" customHeight="1" x14ac:dyDescent="0.25">
      <c r="M32" s="41"/>
      <c r="N32" s="42"/>
      <c r="O32" s="43"/>
    </row>
    <row r="33" spans="1:17" ht="15.75" customHeight="1" x14ac:dyDescent="0.25">
      <c r="M33" s="41"/>
      <c r="N33" s="42"/>
      <c r="O33" s="43"/>
    </row>
    <row r="34" spans="1:17" ht="15" customHeight="1" x14ac:dyDescent="0.25">
      <c r="A34" s="44" t="s">
        <v>36</v>
      </c>
      <c r="M34" s="41"/>
      <c r="N34" s="42"/>
      <c r="O34" s="43"/>
    </row>
    <row r="35" spans="1:17" x14ac:dyDescent="0.25">
      <c r="A35" s="94" t="s">
        <v>37</v>
      </c>
      <c r="B35" s="94"/>
      <c r="C35" s="94"/>
      <c r="D35" s="94"/>
      <c r="E35" s="94"/>
      <c r="F35" s="94"/>
      <c r="G35" s="94"/>
      <c r="H35" s="94"/>
      <c r="I35" s="94"/>
      <c r="J35" s="94"/>
      <c r="K35" s="94"/>
      <c r="L35" s="94"/>
      <c r="M35" s="94"/>
      <c r="N35" s="94"/>
      <c r="O35" s="94"/>
      <c r="P35" s="10"/>
      <c r="Q35" s="10"/>
    </row>
    <row r="36" spans="1:17" ht="15" customHeight="1" x14ac:dyDescent="0.25">
      <c r="A36" s="95" t="s">
        <v>38</v>
      </c>
      <c r="B36" s="95"/>
      <c r="C36" s="95"/>
      <c r="D36" s="95"/>
      <c r="E36" s="95"/>
      <c r="F36" s="95"/>
      <c r="G36" s="95"/>
      <c r="H36" s="95"/>
      <c r="I36" s="95"/>
      <c r="J36" s="95"/>
      <c r="K36" s="95"/>
      <c r="L36" s="95"/>
      <c r="M36" s="95"/>
      <c r="N36" s="95"/>
      <c r="O36" s="95"/>
      <c r="P36" s="45"/>
      <c r="Q36" s="45"/>
    </row>
    <row r="37" spans="1:17" x14ac:dyDescent="0.25">
      <c r="A37" s="94" t="s">
        <v>39</v>
      </c>
      <c r="B37" s="94"/>
      <c r="C37" s="94"/>
      <c r="D37" s="94"/>
      <c r="E37" s="94"/>
      <c r="F37" s="94"/>
      <c r="G37" s="94"/>
      <c r="H37" s="94"/>
      <c r="I37" s="94"/>
      <c r="J37" s="94"/>
      <c r="K37" s="94"/>
      <c r="L37" s="94"/>
      <c r="M37" s="94"/>
      <c r="N37" s="94"/>
      <c r="O37" s="94"/>
      <c r="P37" s="10"/>
      <c r="Q37" s="10"/>
    </row>
    <row r="38" spans="1:17" x14ac:dyDescent="0.25">
      <c r="A38" s="94" t="s">
        <v>40</v>
      </c>
      <c r="B38" s="94"/>
      <c r="C38" s="94"/>
      <c r="D38" s="94"/>
      <c r="E38" s="94"/>
      <c r="F38" s="94"/>
      <c r="G38" s="94"/>
      <c r="H38" s="94"/>
      <c r="I38" s="94"/>
      <c r="J38" s="94"/>
      <c r="K38" s="94"/>
      <c r="L38" s="94"/>
      <c r="M38" s="94"/>
      <c r="N38" s="94"/>
      <c r="O38" s="94"/>
      <c r="P38" s="10"/>
      <c r="Q38" s="10"/>
    </row>
    <row r="39" spans="1:17" x14ac:dyDescent="0.25">
      <c r="K39" s="10"/>
      <c r="L39" s="10"/>
      <c r="M39" s="10"/>
      <c r="N39" s="10"/>
    </row>
    <row r="81" spans="11:15" s="10" customFormat="1" x14ac:dyDescent="0.25">
      <c r="K81" s="12"/>
      <c r="L81" s="12"/>
      <c r="M81" s="12"/>
      <c r="N81" s="12"/>
      <c r="O81" s="12"/>
    </row>
    <row r="82" spans="11:15" s="10" customFormat="1" x14ac:dyDescent="0.25">
      <c r="K82" s="12"/>
      <c r="L82" s="12"/>
      <c r="M82" s="12"/>
      <c r="N82" s="12"/>
      <c r="O82" s="12"/>
    </row>
    <row r="83" spans="11:15" s="10" customFormat="1" x14ac:dyDescent="0.25">
      <c r="K83" s="12"/>
      <c r="L83" s="12"/>
      <c r="M83" s="12"/>
      <c r="N83" s="12"/>
      <c r="O83" s="12"/>
    </row>
    <row r="84" spans="11:15" s="10" customFormat="1" x14ac:dyDescent="0.25">
      <c r="K84" s="12"/>
      <c r="L84" s="12"/>
      <c r="M84" s="12"/>
      <c r="N84" s="12"/>
      <c r="O84" s="12"/>
    </row>
  </sheetData>
  <sheetProtection algorithmName="SHA-512" hashValue="HwOuDTqQX2XTH50UVf1WVHkEtmaB1RD/F3SWuZJ/EYYHBMDrVkYCnH8T7WOqCIgxRpHnN3PoLoo02JAtrtLk1Q==" saltValue="zGNgJSuyMcfmSeaF0ztOyw==" spinCount="100000" sheet="1" selectLockedCells="1"/>
  <mergeCells count="35">
    <mergeCell ref="L19:N19"/>
    <mergeCell ref="L18:N18"/>
    <mergeCell ref="A38:O38"/>
    <mergeCell ref="A37:O37"/>
    <mergeCell ref="A36:O36"/>
    <mergeCell ref="A35:O35"/>
    <mergeCell ref="B31:C31"/>
    <mergeCell ref="K11:L11"/>
    <mergeCell ref="F11:I11"/>
    <mergeCell ref="A2:A5"/>
    <mergeCell ref="B2:M2"/>
    <mergeCell ref="N2:O2"/>
    <mergeCell ref="B3:M3"/>
    <mergeCell ref="N3:O3"/>
    <mergeCell ref="B4:M5"/>
    <mergeCell ref="N4:O4"/>
    <mergeCell ref="N5:O5"/>
    <mergeCell ref="M11:N11"/>
    <mergeCell ref="M9:N9"/>
    <mergeCell ref="A19:K27"/>
    <mergeCell ref="F9:I9"/>
    <mergeCell ref="B30:C30"/>
    <mergeCell ref="A9:B11"/>
    <mergeCell ref="D9:E9"/>
    <mergeCell ref="D11:E11"/>
    <mergeCell ref="A18:K18"/>
    <mergeCell ref="K9:L9"/>
    <mergeCell ref="L27:N27"/>
    <mergeCell ref="L26:N26"/>
    <mergeCell ref="L25:N25"/>
    <mergeCell ref="L24:N24"/>
    <mergeCell ref="L23:N23"/>
    <mergeCell ref="L22:N22"/>
    <mergeCell ref="L21:N21"/>
    <mergeCell ref="L20:N20"/>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allowBlank="1" showInputMessage="1" showErrorMessage="1" promptTitle="NOMBRE/RAZÓN SOCIAL" prompt="NOMBRE/RAZÓN SOCIAL" sqref="F9:I9" xr:uid="{00000000-0002-0000-0000-000003000000}"/>
    <dataValidation type="whole" allowBlank="1" showInputMessage="1" showErrorMessage="1" sqref="F14:F17" xr:uid="{00000000-0002-0000-0000-000002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4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F11:I11</xm:sqref>
        </x14:dataValidation>
        <x14:dataValidation type="list" showInputMessage="1" showErrorMessage="1" xr:uid="{00000000-0002-0000-0000-000006000000}">
          <x14:formula1>
            <xm:f>Cálculos!$D$7:$D$9</xm:f>
          </x14:formula1>
          <xm:sqref>G14:G17</xm:sqref>
        </x14:dataValidation>
        <x14:dataValidation type="list" allowBlank="1" showInputMessage="1" showErrorMessage="1" xr:uid="{00000000-0002-0000-0000-000007000000}">
          <x14:formula1>
            <xm:f>Cálculos!$F$7:$F$8</xm:f>
          </x14:formula1>
          <xm:sqref>I14:I17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5" bestFit="1" customWidth="1"/>
    <col min="6" max="6" width="15" style="9" bestFit="1" customWidth="1"/>
  </cols>
  <sheetData>
    <row r="6" spans="2:6" x14ac:dyDescent="0.25">
      <c r="B6" s="2" t="s">
        <v>8</v>
      </c>
      <c r="D6" s="3" t="s">
        <v>41</v>
      </c>
      <c r="F6" s="6" t="s">
        <v>42</v>
      </c>
    </row>
    <row r="7" spans="2:6" x14ac:dyDescent="0.25">
      <c r="B7" s="1" t="s">
        <v>43</v>
      </c>
      <c r="D7" s="4">
        <v>0</v>
      </c>
      <c r="F7" s="7">
        <v>0.08</v>
      </c>
    </row>
    <row r="8" spans="2:6" x14ac:dyDescent="0.25">
      <c r="B8" s="1" t="s">
        <v>44</v>
      </c>
      <c r="D8" s="4">
        <v>0.05</v>
      </c>
      <c r="F8" s="8">
        <v>0</v>
      </c>
    </row>
    <row r="9" spans="2:6" x14ac:dyDescent="0.25">
      <c r="B9" s="1" t="s">
        <v>45</v>
      </c>
      <c r="D9" s="4">
        <v>0.19</v>
      </c>
    </row>
    <row r="10" spans="2:6"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Asesor Juridico Compras</cp:lastModifiedBy>
  <cp:revision/>
  <dcterms:created xsi:type="dcterms:W3CDTF">2017-04-28T13:22:52Z</dcterms:created>
  <dcterms:modified xsi:type="dcterms:W3CDTF">2024-04-17T15:15:16Z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