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4\INVITACIONES\INV 005 IMPRESION LIBROS\ANEXOS PARA PUBLICAR\"/>
    </mc:Choice>
  </mc:AlternateContent>
  <bookViews>
    <workbookView xWindow="0" yWindow="0" windowWidth="24000" windowHeight="9630" tabRatio="688"/>
  </bookViews>
  <sheets>
    <sheet name="Bienes y Servicios" sheetId="7" r:id="rId1"/>
    <sheet name="Cálculos" sheetId="2" state="hidden" r:id="rId2"/>
  </sheets>
  <definedNames>
    <definedName name="_xlnm.Print_Area" localSheetId="0">'Bienes y Servicios'!$A$1:$O$53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7" i="7" l="1"/>
  <c r="O46" i="7"/>
  <c r="O45" i="7"/>
  <c r="O43" i="7"/>
  <c r="O42" i="7"/>
  <c r="O41" i="7"/>
  <c r="O40" i="7"/>
  <c r="O39" i="7"/>
  <c r="O38"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15" i="7"/>
  <c r="J15" i="7"/>
  <c r="L15" i="7"/>
  <c r="M15" i="7" s="1"/>
  <c r="L14" i="7"/>
  <c r="M14" i="7" s="1"/>
  <c r="J14" i="7"/>
  <c r="H14" i="7"/>
  <c r="M21" i="7" l="1"/>
  <c r="O21" i="7" s="1"/>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K23" i="7"/>
  <c r="K29" i="7"/>
  <c r="K26" i="7"/>
  <c r="M35" i="7"/>
  <c r="O35" i="7" s="1"/>
  <c r="N28" i="7"/>
  <c r="O28" i="7" s="1"/>
  <c r="K33" i="7"/>
  <c r="M23" i="7"/>
  <c r="O23" i="7" s="1"/>
  <c r="K18" i="7"/>
  <c r="K32" i="7"/>
  <c r="N25" i="7"/>
  <c r="O25" i="7" s="1"/>
  <c r="K28" i="7"/>
  <c r="K17" i="7"/>
  <c r="K15" i="7"/>
  <c r="K34" i="7"/>
  <c r="M33" i="7"/>
  <c r="O33" i="7" s="1"/>
  <c r="K22" i="7"/>
  <c r="K16" i="7"/>
  <c r="N32" i="7"/>
  <c r="O32" i="7" s="1"/>
  <c r="N20" i="7"/>
  <c r="O20" i="7" s="1"/>
  <c r="N30" i="7"/>
  <c r="O30" i="7" s="1"/>
  <c r="N16" i="7"/>
  <c r="O16" i="7" s="1"/>
  <c r="N31" i="7"/>
  <c r="O31" i="7" s="1"/>
  <c r="N19" i="7"/>
  <c r="O19" i="7" s="1"/>
  <c r="N36" i="7"/>
  <c r="O36" i="7" s="1"/>
  <c r="N24" i="7"/>
  <c r="O24" i="7" s="1"/>
  <c r="N15" i="7"/>
  <c r="O15" i="7" s="1"/>
  <c r="K14" i="7"/>
  <c r="O44" i="7"/>
  <c r="N14" i="7"/>
  <c r="O14" i="7" s="1"/>
</calcChain>
</file>

<file path=xl/sharedStrings.xml><?xml version="1.0" encoding="utf-8"?>
<sst xmlns="http://schemas.openxmlformats.org/spreadsheetml/2006/main" count="100" uniqueCount="75">
  <si>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</si>
  <si>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</si>
  <si>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</si>
  <si>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</si>
  <si>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</si>
  <si>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</si>
  <si>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</si>
  <si>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</si>
  <si>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</si>
  <si>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</si>
  <si>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</si>
  <si>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</si>
  <si>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</si>
  <si>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</si>
  <si>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</si>
  <si>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</si>
  <si>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</si>
  <si>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</si>
  <si>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</si>
  <si>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</si>
  <si>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</si>
  <si>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</si>
  <si>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</si>
  <si>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</si>
  <si>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</si>
  <si>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</si>
  <si>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</si>
  <si>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</si>
  <si>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</si>
  <si>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</si>
  <si>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</si>
  <si>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</si>
  <si>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</si>
  <si>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</si>
  <si>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</si>
  <si>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</si>
  <si>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</si>
  <si>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</si>
  <si>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</si>
  <si>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</si>
  <si>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</si>
  <si>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</si>
  <si>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</si>
  <si>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</si>
  <si>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</si>
  <si>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</si>
  <si>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</si>
  <si>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</si>
  <si>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</si>
  <si>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</si>
  <si>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impresión Libro 1 tamaño: 22x28cm, 320 paginas, papel: Bond beige de 90 gramos Tintas: 4/4 Finalizado: Cosido en hilo, tapa dura Carátula Papel: tela (lino o drill verde oscuro) Carátula Tintas 4/0 Carátura terminado: Tapa dura, cartón de 3 mm con chaquetilla en propalcote de 250, con plastificado mate Estampado: en laminilla dorado sobre tela Guardas en 2/0 tintas, según diseño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</si>
  <si>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UNIDAD</t>
  </si>
  <si>
    <t>Servicio de impresión Libro 2 tamaño: 17 x 24 cm 120 paginas, papel: Opalina de 115 gramos Tintas: 4/4 Finalizado: Cosido en hilo, tapa dura Carátula Papel: Propalcote de 250 gramos Carátula Tintas 4/4 Carátura terminado: Tapa dura, cartón de 3 mm con chaquetilla en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</si>
  <si>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3 tamaño: 17 x 24 cm 120 paginas, papel: Bond beige de 90 gramos Tintas: 4/4 Finalizado: Cosido en hilo, tapa dura Carátula Papel: propalcote 250 gramos Carátula Tintas 4/4 Carátura terminado: Tapa dura, cartón de 3 mm con chaquetilla en propalcote de 250, con plastificado mate Estampado: en laminilla dorado sobre papel. guardas en 2/0 tintas, según diseño repujado o troquelado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</si>
  <si>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4 tamaño: 17 x 24 cm 172 paginas, papel: Bond blanco de 115 gramos Tintas: 4/4 Finalizado: Cosido en hilo, tapa dura Carátula Papel: propalcote 250 gramos Carátula Tintas 4/0 Carátura terminado: Tapa dura, cartón de 3 mm con chaquetilla en propalcote de 250, con plastificado mate Estampado: en laminilla dorado sobre tela, tinta plana Guardas en 2/0 tintas, según diseño 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</si>
  <si>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5 tamaño: 17x24 cm 108 paginas, papel: Bond beige de 90 gramos Tintas: 4/4 Finalizado: Cosido en hilo, tapa dura Carátula Papel: propalcote 250 gramos Carátula Tintas 4/4 Carátura terminado: Tapa dura, cartón de 3 mm con chaquetilla en propalcote de 250, con plastificado mate Estampado: en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</si>
  <si>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6 tamaño: 17x24 cm 108 paginas, papel: Bond blanco de 115 gramos Tintas: 4/4 Finalizado: Cosido en hilo, tapa dura Carátula Papel: Propalcote de 250 gramos Carátula Tintas 4/4 Carátura terminado: Tapa dura, cartón de 3 mm propalcote de 250, con plastificado mate Estampado: en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</si>
  <si>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7 tamaño: 17x24 cm 120 paginas, papel: Opalina 120 gramos Tintas: 4/4 Finalizado: Cosido en hilo, tapa dura Carátula Papel: Propalcote de 250 gramos Carátula Tintas 4/4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</si>
  <si>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8 tamaño: 17x24 cm 94 paginas, papel: Bond beige de 90 gramos Tintas: 4/4 Finalizado: Cosido en hilo, tapa dura Carátula Papel: Propalcote de 250 gramos Carátula Tintas 4/4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</si>
  <si>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9 tamaño: 14 X 21 cm 108 paginas papel: Bond beige de 90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</si>
  <si>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10 tamaño: 14 X 21 cm 120 paginas, papel: Bond beige de 90 gramos Tintas: 4/0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</si>
  <si>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11 tamaño: 17x24 cm 120 paginas, papel: Aralda, color Ivory (marfil crema) de 120 gramos Tintas: 1/1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10 insertos, tamaño 17x 24 cm, 4 tintas, en pergamino 70 gramos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</si>
  <si>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12 tamaño: 17x24 cm 136 paginas, papel: Contact Laid, línea K, 90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</si>
  <si>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13 tamaño: 17x24 cm 144 paginas papel: Aralda, color Ivory (marfil crema) de 120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</si>
  <si>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14 tamaño: 17x24 cm 120 paginas, papel: Opalina 120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</si>
  <si>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15 tamaño: 17x24 cm 124 paginas, papel: Aralda, color Ivory (marfil crema) de 120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</si>
  <si>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16 tamaño: 14x21 cm 88 paginas, papel: Crush / papel ecológico de 120 gramos Tintas: 4/4 Finalizado: Cosido en hilo, tapa dura Carátula Papel: Crush maíz 250 gramos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</si>
  <si>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17 tamaño: 17x24 cm 120 paginas, papel: Aralda, color Ivory (marfil crema) de 120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</si>
  <si>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18 tamaño: 17x24 cm 96 paginas papel: Opalina 120 gramos Tintas: 4/4 Finalizado: Cosido en hilo, tapa dura Carátula Papel: Propalcote de 250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</si>
  <si>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19 tamaño: 17x24 cm 180 paginas papel: Opalina de 115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</si>
  <si>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20 tamaño: 17x24 cm 120 paginas, papel: Opalina 115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</si>
  <si>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21 tamaño: 23x22 cm 32 paginas, papel: Opalina 200 gramos Tintas: 4/4 Finalizado: Cosido al caballete, tapa rústica Carátula Papel: Crush maíz 250 gramos Carátula Tintas 4/0 Carátura terminado: Plastificado Mate.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</si>
  <si>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22 tamaño: 18,5 x 18,5 cm 48 paginas papel: Opalina 115 gramos Tintas: 2/2 Finalizado: Costura en hilo en lomo Carátula Papel: Markato 300 gramos Carátula Tintas 4/0 Carátura terminado: Plastificado Mate.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</si>
  <si>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23 tamaño: 18,5 x 18,5 cm 52 paginas papel: Opalina 115 gramos Tintas: 2/2 Finalizado: Costura en hilo en lomo Carátula Papel: Markato 300 gramos Carátula Tintas 4/0 Carátura terminado: Plastificado Mate.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t>
  </si>
  <si>
    <t>Servicio de impresión Libro 24 tamaño: 17x23 cm 72 paginas, papel: Papel Bond. -Grueso medio 82-105 g/m2 (20-28 lb. Bond) o grueso 06– 169 g/m2 (28 lb. Bond–90 lb. Index) Tintas: 4/4 Finalizado: Costura en hilo en lomo Carátula Papel: Markato 300 gramos Carátula Tintas 4/0 Carátura terminado: Plastificado Mate. Incluye: 42 Bolsas ecologíca medida 23x30x5 cm, material Gambrel 70 gramos, tintas Cambrel 70 gramos, terminados Fuelle base + troquelado 42 Bolsas ecologíca medida 36x34x5 cm, material Gambrel 70 gramos, tintas Cambrel 70 gramos, terminados Fuelle base + troquelado, 42 separadores 20 x 5,5 cm, Papel Couché 350 gramos, 4/4 tintas, finalizado refilado, plastificado mate, 42 separadores 10 x 2,5 cm, Papel Couché 350 gramos, 4/5 tintas, finalizado refilado, plastificado mate, 2 habladores tamaño: 8 x 18 cm papel: Cartón UPC de 2 mm, tintas 4/4, finalizado Grafado e imán de soporte en línea, plastificado mate. 1000 plegables tamaño: 50 x 70 cm, 08 paginas papel Esmaltado mate, tintas: 4/4 Finalizado: Plegado 8 partes (17x24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</si>
</sst>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9"/>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26" xfId="0" applyFont="1" applyBorder="1" applyAlignment="1">
      <alignment wrapText="1"/>
    </xf>
    <xf numFmtId="0" fontId="32" fillId="0" borderId="2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6" xfId="0" applyFont="1" applyBorder="1" applyAlignment="1">
      <alignment horizontal="left" vertical="center" wrapText="1"/>
    </xf>
    <xf numFmtId="0" fontId="3" fillId="0" borderId="26" xfId="0" applyFont="1" applyBorder="1" applyAlignment="1">
      <alignment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showGridLines="0" tabSelected="1" zoomScale="70" zoomScaleNormal="70" zoomScaleSheetLayoutView="70" zoomScalePageLayoutView="55" workbookViewId="0">
      <selection activeCell="O48" sqref="O4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8"/>
      <c r="B2" s="89" t="s">
        <v>0</v>
      </c>
      <c r="C2" s="89"/>
      <c r="D2" s="89"/>
      <c r="E2" s="89"/>
      <c r="F2" s="89"/>
      <c r="G2" s="89"/>
      <c r="H2" s="89"/>
      <c r="I2" s="89"/>
      <c r="J2" s="89"/>
      <c r="K2" s="89"/>
      <c r="L2" s="89"/>
      <c r="M2" s="89"/>
      <c r="N2" s="90" t="s">
        <v>1</v>
      </c>
      <c r="O2" s="90"/>
    </row>
    <row r="3" spans="1:15" ht="15.75" customHeight="1" x14ac:dyDescent="0.25">
      <c r="A3" s="88"/>
      <c r="B3" s="89" t="s">
        <v>2</v>
      </c>
      <c r="C3" s="89"/>
      <c r="D3" s="89"/>
      <c r="E3" s="89"/>
      <c r="F3" s="89"/>
      <c r="G3" s="89"/>
      <c r="H3" s="89"/>
      <c r="I3" s="89"/>
      <c r="J3" s="89"/>
      <c r="K3" s="89"/>
      <c r="L3" s="89"/>
      <c r="M3" s="89"/>
      <c r="N3" s="90" t="s">
        <v>48</v>
      </c>
      <c r="O3" s="90"/>
    </row>
    <row r="4" spans="1:15" ht="16.5" customHeight="1" x14ac:dyDescent="0.25">
      <c r="A4" s="88"/>
      <c r="B4" s="89" t="s">
        <v>3</v>
      </c>
      <c r="C4" s="89"/>
      <c r="D4" s="89"/>
      <c r="E4" s="89"/>
      <c r="F4" s="89"/>
      <c r="G4" s="89"/>
      <c r="H4" s="89"/>
      <c r="I4" s="89"/>
      <c r="J4" s="89"/>
      <c r="K4" s="89"/>
      <c r="L4" s="89"/>
      <c r="M4" s="89"/>
      <c r="N4" s="90" t="s">
        <v>49</v>
      </c>
      <c r="O4" s="90"/>
    </row>
    <row r="5" spans="1:15" ht="15" customHeight="1" x14ac:dyDescent="0.25">
      <c r="A5" s="88"/>
      <c r="B5" s="89"/>
      <c r="C5" s="89"/>
      <c r="D5" s="89"/>
      <c r="E5" s="89"/>
      <c r="F5" s="89"/>
      <c r="G5" s="89"/>
      <c r="H5" s="89"/>
      <c r="I5" s="89"/>
      <c r="J5" s="89"/>
      <c r="K5" s="89"/>
      <c r="L5" s="89"/>
      <c r="M5" s="89"/>
      <c r="N5" s="90" t="s">
        <v>46</v>
      </c>
      <c r="O5" s="90"/>
    </row>
    <row r="7" spans="1:15" x14ac:dyDescent="0.25">
      <c r="A7" s="5" t="s">
        <v>4</v>
      </c>
    </row>
    <row r="8" spans="1:15" ht="9.9499999999999993" customHeight="1" x14ac:dyDescent="0.25">
      <c r="A8" s="6"/>
    </row>
    <row r="9" spans="1:15" ht="30" customHeight="1" x14ac:dyDescent="0.25">
      <c r="A9" s="74" t="s">
        <v>5</v>
      </c>
      <c r="B9" s="75"/>
      <c r="D9" s="80" t="s">
        <v>6</v>
      </c>
      <c r="E9" s="81"/>
      <c r="F9" s="70"/>
      <c r="G9" s="71"/>
      <c r="H9" s="71"/>
      <c r="I9" s="72"/>
      <c r="K9" s="80" t="s">
        <v>7</v>
      </c>
      <c r="L9" s="81"/>
      <c r="M9" s="86"/>
      <c r="N9" s="87"/>
    </row>
    <row r="10" spans="1:15" ht="8.25" customHeight="1" x14ac:dyDescent="0.25">
      <c r="A10" s="76"/>
      <c r="B10" s="77"/>
      <c r="C10" s="7"/>
      <c r="E10" s="8"/>
      <c r="F10" s="8"/>
      <c r="M10" s="8"/>
      <c r="N10" s="2"/>
    </row>
    <row r="11" spans="1:15" ht="30" customHeight="1" x14ac:dyDescent="0.25">
      <c r="A11" s="78"/>
      <c r="B11" s="79"/>
      <c r="D11" s="80" t="s">
        <v>8</v>
      </c>
      <c r="E11" s="81"/>
      <c r="F11" s="70"/>
      <c r="G11" s="71"/>
      <c r="H11" s="71"/>
      <c r="I11" s="72"/>
      <c r="K11" s="80" t="s">
        <v>9</v>
      </c>
      <c r="L11" s="81"/>
      <c r="M11" s="84"/>
      <c r="N11" s="85"/>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229.5" customHeight="1" x14ac:dyDescent="0.2">
      <c r="A14" s="26">
        <v>1</v>
      </c>
      <c r="B14" s="44" t="s">
        <v>50</v>
      </c>
      <c r="C14" s="12"/>
      <c r="D14" s="45">
        <v>150</v>
      </c>
      <c r="E14" s="46" t="s">
        <v>51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240" customHeight="1" x14ac:dyDescent="0.25">
      <c r="A15" s="26">
        <v>2</v>
      </c>
      <c r="B15" s="47" t="s">
        <v>52</v>
      </c>
      <c r="C15" s="12"/>
      <c r="D15" s="45">
        <v>150</v>
      </c>
      <c r="E15" s="46" t="s">
        <v>51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252" customHeight="1" x14ac:dyDescent="0.25">
      <c r="A16" s="26">
        <v>3</v>
      </c>
      <c r="B16" s="48" t="s">
        <v>53</v>
      </c>
      <c r="C16" s="12"/>
      <c r="D16" s="45">
        <v>150</v>
      </c>
      <c r="E16" s="46" t="s">
        <v>51</v>
      </c>
      <c r="F16" s="13"/>
      <c r="G16" s="11"/>
      <c r="H16" s="1">
        <f t="shared" ref="H16:H37" si="13">+ROUND(F16*G16,0)</f>
        <v>0</v>
      </c>
      <c r="I16" s="11"/>
      <c r="J16" s="1">
        <f t="shared" ref="J16:J37" si="14">ROUND(F16*I16,0)</f>
        <v>0</v>
      </c>
      <c r="K16" s="1">
        <f t="shared" ref="K16:K37" si="15">ROUND(F16+H16+J16,0)</f>
        <v>0</v>
      </c>
      <c r="L16" s="1">
        <f t="shared" ref="L16:L37" si="16">ROUND(F16*D16,0)</f>
        <v>0</v>
      </c>
      <c r="M16" s="1">
        <f t="shared" ref="M16:M37" si="17">ROUND(L16*G16,0)</f>
        <v>0</v>
      </c>
      <c r="N16" s="1">
        <f t="shared" ref="N16:N37" si="18">ROUND(L16*I16,0)</f>
        <v>0</v>
      </c>
      <c r="O16" s="27">
        <f t="shared" ref="O16:O37" si="19">ROUND(L16+N16+M16,0)</f>
        <v>0</v>
      </c>
    </row>
    <row r="17" spans="1:15" s="9" customFormat="1" ht="242.25" customHeight="1" x14ac:dyDescent="0.2">
      <c r="A17" s="26">
        <v>4</v>
      </c>
      <c r="B17" s="44" t="s">
        <v>54</v>
      </c>
      <c r="C17" s="12"/>
      <c r="D17" s="45">
        <v>150</v>
      </c>
      <c r="E17" s="46" t="s">
        <v>51</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242.25" customHeight="1" x14ac:dyDescent="0.25">
      <c r="A18" s="26">
        <v>5</v>
      </c>
      <c r="B18" s="48" t="s">
        <v>55</v>
      </c>
      <c r="C18" s="12"/>
      <c r="D18" s="45">
        <v>150</v>
      </c>
      <c r="E18" s="46" t="s">
        <v>51</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264.75" customHeight="1" x14ac:dyDescent="0.25">
      <c r="A19" s="26">
        <v>6</v>
      </c>
      <c r="B19" s="48" t="s">
        <v>56</v>
      </c>
      <c r="C19" s="12"/>
      <c r="D19" s="45">
        <v>150</v>
      </c>
      <c r="E19" s="46" t="s">
        <v>51</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234.75" customHeight="1" x14ac:dyDescent="0.25">
      <c r="A20" s="26">
        <v>7</v>
      </c>
      <c r="B20" s="48" t="s">
        <v>57</v>
      </c>
      <c r="C20" s="12"/>
      <c r="D20" s="45">
        <v>150</v>
      </c>
      <c r="E20" s="46" t="s">
        <v>51</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234.75" customHeight="1" x14ac:dyDescent="0.25">
      <c r="A21" s="26">
        <v>8</v>
      </c>
      <c r="B21" s="48" t="s">
        <v>58</v>
      </c>
      <c r="C21" s="12"/>
      <c r="D21" s="45">
        <v>150</v>
      </c>
      <c r="E21" s="46" t="s">
        <v>51</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247.5" customHeight="1" x14ac:dyDescent="0.25">
      <c r="A22" s="26">
        <v>9</v>
      </c>
      <c r="B22" s="48" t="s">
        <v>59</v>
      </c>
      <c r="C22" s="12"/>
      <c r="D22" s="45">
        <v>150</v>
      </c>
      <c r="E22" s="46" t="s">
        <v>51</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232.5" customHeight="1" x14ac:dyDescent="0.25">
      <c r="A23" s="26">
        <v>10</v>
      </c>
      <c r="B23" s="48" t="s">
        <v>60</v>
      </c>
      <c r="C23" s="12"/>
      <c r="D23" s="45">
        <v>150</v>
      </c>
      <c r="E23" s="46" t="s">
        <v>51</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254.25" customHeight="1" x14ac:dyDescent="0.2">
      <c r="A24" s="26">
        <v>11</v>
      </c>
      <c r="B24" s="44" t="s">
        <v>61</v>
      </c>
      <c r="C24" s="12"/>
      <c r="D24" s="45">
        <v>150</v>
      </c>
      <c r="E24" s="46" t="s">
        <v>51</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226.5" customHeight="1" x14ac:dyDescent="0.25">
      <c r="A25" s="26">
        <v>12</v>
      </c>
      <c r="B25" s="48" t="s">
        <v>62</v>
      </c>
      <c r="C25" s="12"/>
      <c r="D25" s="45">
        <v>150</v>
      </c>
      <c r="E25" s="46" t="s">
        <v>51</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216.75" x14ac:dyDescent="0.25">
      <c r="A26" s="26">
        <v>13</v>
      </c>
      <c r="B26" s="48" t="s">
        <v>63</v>
      </c>
      <c r="C26" s="12"/>
      <c r="D26" s="45">
        <v>150</v>
      </c>
      <c r="E26" s="46" t="s">
        <v>51</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229.5" customHeight="1" x14ac:dyDescent="0.25">
      <c r="A27" s="26">
        <v>14</v>
      </c>
      <c r="B27" s="48" t="s">
        <v>64</v>
      </c>
      <c r="C27" s="12"/>
      <c r="D27" s="45">
        <v>150</v>
      </c>
      <c r="E27" s="46" t="s">
        <v>51</v>
      </c>
      <c r="F27" s="13"/>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249" customHeight="1" x14ac:dyDescent="0.25">
      <c r="A28" s="26">
        <v>15</v>
      </c>
      <c r="B28" s="48" t="s">
        <v>65</v>
      </c>
      <c r="C28" s="12"/>
      <c r="D28" s="45">
        <v>150</v>
      </c>
      <c r="E28" s="46" t="s">
        <v>51</v>
      </c>
      <c r="F28" s="13"/>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227.25" customHeight="1" x14ac:dyDescent="0.25">
      <c r="A29" s="26">
        <v>16</v>
      </c>
      <c r="B29" s="48" t="s">
        <v>66</v>
      </c>
      <c r="C29" s="12"/>
      <c r="D29" s="45">
        <v>300</v>
      </c>
      <c r="E29" s="46" t="s">
        <v>51</v>
      </c>
      <c r="F29" s="13"/>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245.25" customHeight="1" x14ac:dyDescent="0.25">
      <c r="A30" s="26">
        <v>17</v>
      </c>
      <c r="B30" s="48" t="s">
        <v>67</v>
      </c>
      <c r="C30" s="12"/>
      <c r="D30" s="45">
        <v>150</v>
      </c>
      <c r="E30" s="46" t="s">
        <v>51</v>
      </c>
      <c r="F30" s="13"/>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226.5" customHeight="1" x14ac:dyDescent="0.25">
      <c r="A31" s="26">
        <v>18</v>
      </c>
      <c r="B31" s="48" t="s">
        <v>68</v>
      </c>
      <c r="C31" s="12"/>
      <c r="D31" s="45">
        <v>150</v>
      </c>
      <c r="E31" s="46" t="s">
        <v>51</v>
      </c>
      <c r="F31" s="13"/>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238.5" customHeight="1" x14ac:dyDescent="0.25">
      <c r="A32" s="26">
        <v>19</v>
      </c>
      <c r="B32" s="48" t="s">
        <v>69</v>
      </c>
      <c r="C32" s="12"/>
      <c r="D32" s="45">
        <v>150</v>
      </c>
      <c r="E32" s="46" t="s">
        <v>51</v>
      </c>
      <c r="F32" s="13"/>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236.25" customHeight="1" x14ac:dyDescent="0.25">
      <c r="A33" s="26">
        <v>20</v>
      </c>
      <c r="B33" s="48" t="s">
        <v>70</v>
      </c>
      <c r="C33" s="12"/>
      <c r="D33" s="45">
        <v>150</v>
      </c>
      <c r="E33" s="46" t="s">
        <v>51</v>
      </c>
      <c r="F33" s="13"/>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191.25" x14ac:dyDescent="0.25">
      <c r="A34" s="26">
        <v>21</v>
      </c>
      <c r="B34" s="48" t="s">
        <v>71</v>
      </c>
      <c r="C34" s="12"/>
      <c r="D34" s="45">
        <v>150</v>
      </c>
      <c r="E34" s="46" t="s">
        <v>51</v>
      </c>
      <c r="F34" s="13"/>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191.25" x14ac:dyDescent="0.25">
      <c r="A35" s="26">
        <v>22</v>
      </c>
      <c r="B35" s="48" t="s">
        <v>72</v>
      </c>
      <c r="C35" s="12"/>
      <c r="D35" s="45">
        <v>150</v>
      </c>
      <c r="E35" s="46" t="s">
        <v>51</v>
      </c>
      <c r="F35" s="13"/>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191.25" x14ac:dyDescent="0.25">
      <c r="A36" s="26">
        <v>23</v>
      </c>
      <c r="B36" s="48" t="s">
        <v>73</v>
      </c>
      <c r="C36" s="12"/>
      <c r="D36" s="45">
        <v>150</v>
      </c>
      <c r="E36" s="46" t="s">
        <v>51</v>
      </c>
      <c r="F36" s="13"/>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230.25" thickBot="1" x14ac:dyDescent="0.3">
      <c r="A37" s="26">
        <v>24</v>
      </c>
      <c r="B37" s="48" t="s">
        <v>74</v>
      </c>
      <c r="C37" s="12"/>
      <c r="D37" s="45">
        <v>500</v>
      </c>
      <c r="E37" s="46" t="s">
        <v>51</v>
      </c>
      <c r="F37" s="13"/>
      <c r="G37" s="11"/>
      <c r="H37" s="1">
        <f t="shared" si="13"/>
        <v>0</v>
      </c>
      <c r="I37" s="11"/>
      <c r="J37" s="1">
        <f t="shared" si="14"/>
        <v>0</v>
      </c>
      <c r="K37" s="1">
        <f t="shared" si="15"/>
        <v>0</v>
      </c>
      <c r="L37" s="1">
        <f t="shared" si="16"/>
        <v>0</v>
      </c>
      <c r="M37" s="1">
        <f t="shared" si="17"/>
        <v>0</v>
      </c>
      <c r="N37" s="1">
        <f t="shared" si="18"/>
        <v>0</v>
      </c>
      <c r="O37" s="27">
        <f t="shared" si="19"/>
        <v>0</v>
      </c>
    </row>
    <row r="38" spans="1:15" s="9" customFormat="1" ht="42" customHeight="1" thickBot="1" x14ac:dyDescent="0.3">
      <c r="A38" s="82" t="s">
        <v>25</v>
      </c>
      <c r="B38" s="83"/>
      <c r="C38" s="83"/>
      <c r="D38" s="83"/>
      <c r="E38" s="83"/>
      <c r="F38" s="83"/>
      <c r="G38" s="83"/>
      <c r="H38" s="83"/>
      <c r="I38" s="83"/>
      <c r="J38" s="83"/>
      <c r="K38" s="83"/>
      <c r="L38" s="55" t="s">
        <v>26</v>
      </c>
      <c r="M38" s="56"/>
      <c r="N38" s="56"/>
      <c r="O38" s="35">
        <f>SUMIF(G:G,0%,L:L)+SUMIF(G:G,"",L:L)</f>
        <v>0</v>
      </c>
    </row>
    <row r="39" spans="1:15" s="9" customFormat="1" ht="39" customHeight="1" x14ac:dyDescent="0.25">
      <c r="A39" s="61" t="s">
        <v>47</v>
      </c>
      <c r="B39" s="62"/>
      <c r="C39" s="62"/>
      <c r="D39" s="62"/>
      <c r="E39" s="62"/>
      <c r="F39" s="62"/>
      <c r="G39" s="62"/>
      <c r="H39" s="62"/>
      <c r="I39" s="62"/>
      <c r="J39" s="62"/>
      <c r="K39" s="63"/>
      <c r="L39" s="53" t="s">
        <v>27</v>
      </c>
      <c r="M39" s="54"/>
      <c r="N39" s="54"/>
      <c r="O39" s="36">
        <f>SUMIF(G:G,5%,L:L)</f>
        <v>0</v>
      </c>
    </row>
    <row r="40" spans="1:15" s="9" customFormat="1" ht="30" customHeight="1" x14ac:dyDescent="0.25">
      <c r="A40" s="64"/>
      <c r="B40" s="65"/>
      <c r="C40" s="65"/>
      <c r="D40" s="65"/>
      <c r="E40" s="65"/>
      <c r="F40" s="65"/>
      <c r="G40" s="65"/>
      <c r="H40" s="65"/>
      <c r="I40" s="65"/>
      <c r="J40" s="65"/>
      <c r="K40" s="66"/>
      <c r="L40" s="53" t="s">
        <v>28</v>
      </c>
      <c r="M40" s="54"/>
      <c r="N40" s="54"/>
      <c r="O40" s="36">
        <f>SUMIF(G:G,19%,L:L)</f>
        <v>0</v>
      </c>
    </row>
    <row r="41" spans="1:15" s="9" customFormat="1" ht="30" customHeight="1" x14ac:dyDescent="0.25">
      <c r="A41" s="64"/>
      <c r="B41" s="65"/>
      <c r="C41" s="65"/>
      <c r="D41" s="65"/>
      <c r="E41" s="65"/>
      <c r="F41" s="65"/>
      <c r="G41" s="65"/>
      <c r="H41" s="65"/>
      <c r="I41" s="65"/>
      <c r="J41" s="65"/>
      <c r="K41" s="66"/>
      <c r="L41" s="51" t="s">
        <v>21</v>
      </c>
      <c r="M41" s="52"/>
      <c r="N41" s="52"/>
      <c r="O41" s="37">
        <f>SUM(O38:O40)</f>
        <v>0</v>
      </c>
    </row>
    <row r="42" spans="1:15" s="9" customFormat="1" ht="30" customHeight="1" x14ac:dyDescent="0.25">
      <c r="A42" s="64"/>
      <c r="B42" s="65"/>
      <c r="C42" s="65"/>
      <c r="D42" s="65"/>
      <c r="E42" s="65"/>
      <c r="F42" s="65"/>
      <c r="G42" s="65"/>
      <c r="H42" s="65"/>
      <c r="I42" s="65"/>
      <c r="J42" s="65"/>
      <c r="K42" s="66"/>
      <c r="L42" s="49" t="s">
        <v>29</v>
      </c>
      <c r="M42" s="50"/>
      <c r="N42" s="50"/>
      <c r="O42" s="38">
        <f>SUMIF(G:G,5%,M:M)</f>
        <v>0</v>
      </c>
    </row>
    <row r="43" spans="1:15" s="9" customFormat="1" ht="30" customHeight="1" x14ac:dyDescent="0.25">
      <c r="A43" s="64"/>
      <c r="B43" s="65"/>
      <c r="C43" s="65"/>
      <c r="D43" s="65"/>
      <c r="E43" s="65"/>
      <c r="F43" s="65"/>
      <c r="G43" s="65"/>
      <c r="H43" s="65"/>
      <c r="I43" s="65"/>
      <c r="J43" s="65"/>
      <c r="K43" s="66"/>
      <c r="L43" s="49" t="s">
        <v>30</v>
      </c>
      <c r="M43" s="50"/>
      <c r="N43" s="50"/>
      <c r="O43" s="38">
        <f>SUMIF(G:G,19%,M:M)</f>
        <v>0</v>
      </c>
    </row>
    <row r="44" spans="1:15" s="9" customFormat="1" ht="30" customHeight="1" x14ac:dyDescent="0.25">
      <c r="A44" s="64"/>
      <c r="B44" s="65"/>
      <c r="C44" s="65"/>
      <c r="D44" s="65"/>
      <c r="E44" s="65"/>
      <c r="F44" s="65"/>
      <c r="G44" s="65"/>
      <c r="H44" s="65"/>
      <c r="I44" s="65"/>
      <c r="J44" s="65"/>
      <c r="K44" s="66"/>
      <c r="L44" s="51" t="s">
        <v>31</v>
      </c>
      <c r="M44" s="52"/>
      <c r="N44" s="52"/>
      <c r="O44" s="37">
        <f>SUM(O42:O43)</f>
        <v>0</v>
      </c>
    </row>
    <row r="45" spans="1:15" s="9" customFormat="1" ht="30" customHeight="1" x14ac:dyDescent="0.25">
      <c r="A45" s="64"/>
      <c r="B45" s="65"/>
      <c r="C45" s="65"/>
      <c r="D45" s="65"/>
      <c r="E45" s="65"/>
      <c r="F45" s="65"/>
      <c r="G45" s="65"/>
      <c r="H45" s="65"/>
      <c r="I45" s="65"/>
      <c r="J45" s="65"/>
      <c r="K45" s="66"/>
      <c r="L45" s="53" t="s">
        <v>32</v>
      </c>
      <c r="M45" s="54"/>
      <c r="N45" s="54"/>
      <c r="O45" s="36">
        <f>SUMIF(I:I,8%,N:N)</f>
        <v>0</v>
      </c>
    </row>
    <row r="46" spans="1:15" s="9" customFormat="1" ht="37.5" customHeight="1" x14ac:dyDescent="0.25">
      <c r="A46" s="64"/>
      <c r="B46" s="65"/>
      <c r="C46" s="65"/>
      <c r="D46" s="65"/>
      <c r="E46" s="65"/>
      <c r="F46" s="65"/>
      <c r="G46" s="65"/>
      <c r="H46" s="65"/>
      <c r="I46" s="65"/>
      <c r="J46" s="65"/>
      <c r="K46" s="66"/>
      <c r="L46" s="59" t="s">
        <v>33</v>
      </c>
      <c r="M46" s="60"/>
      <c r="N46" s="60"/>
      <c r="O46" s="37">
        <f>SUM(O45)</f>
        <v>0</v>
      </c>
    </row>
    <row r="47" spans="1:15" s="9" customFormat="1" ht="32.25" customHeight="1" thickBot="1" x14ac:dyDescent="0.3">
      <c r="A47" s="67"/>
      <c r="B47" s="68"/>
      <c r="C47" s="68"/>
      <c r="D47" s="68"/>
      <c r="E47" s="68"/>
      <c r="F47" s="68"/>
      <c r="G47" s="68"/>
      <c r="H47" s="68"/>
      <c r="I47" s="68"/>
      <c r="J47" s="68"/>
      <c r="K47" s="69"/>
      <c r="L47" s="57" t="s">
        <v>34</v>
      </c>
      <c r="M47" s="58"/>
      <c r="N47" s="58"/>
      <c r="O47" s="39">
        <f>+O41+O44+O46</f>
        <v>0</v>
      </c>
    </row>
    <row r="49" spans="1:17" ht="50.1" customHeight="1" thickBot="1" x14ac:dyDescent="0.3">
      <c r="B49" s="73"/>
      <c r="C49" s="73"/>
    </row>
    <row r="50" spans="1:17" x14ac:dyDescent="0.25">
      <c r="B50" s="94" t="s">
        <v>35</v>
      </c>
      <c r="C50" s="94"/>
    </row>
    <row r="51" spans="1:17" ht="15" customHeight="1" x14ac:dyDescent="0.25">
      <c r="M51" s="41"/>
      <c r="N51" s="42"/>
      <c r="O51" s="43"/>
    </row>
    <row r="52" spans="1:17" ht="15.75" customHeight="1" x14ac:dyDescent="0.25">
      <c r="M52" s="41"/>
      <c r="N52" s="42"/>
      <c r="O52" s="43"/>
    </row>
    <row r="53" spans="1:17" ht="15" customHeight="1" x14ac:dyDescent="0.25">
      <c r="A53" s="10" t="s">
        <v>36</v>
      </c>
      <c r="M53" s="41"/>
      <c r="N53" s="42"/>
      <c r="O53" s="43"/>
    </row>
    <row r="54" spans="1:17" x14ac:dyDescent="0.25">
      <c r="A54" s="93" t="s">
        <v>37</v>
      </c>
      <c r="B54" s="93"/>
      <c r="C54" s="93"/>
      <c r="D54" s="93"/>
      <c r="E54" s="93"/>
      <c r="F54" s="93"/>
      <c r="G54" s="93"/>
      <c r="H54" s="93"/>
      <c r="I54" s="93"/>
      <c r="J54" s="93"/>
      <c r="K54" s="93"/>
      <c r="L54" s="93"/>
      <c r="M54" s="93"/>
      <c r="N54" s="93"/>
      <c r="O54" s="93"/>
      <c r="P54" s="2"/>
      <c r="Q54" s="2"/>
    </row>
    <row r="55" spans="1:17" ht="15" customHeight="1" x14ac:dyDescent="0.25">
      <c r="A55" s="92" t="s">
        <v>38</v>
      </c>
      <c r="B55" s="92"/>
      <c r="C55" s="92"/>
      <c r="D55" s="92"/>
      <c r="E55" s="92"/>
      <c r="F55" s="92"/>
      <c r="G55" s="92"/>
      <c r="H55" s="92"/>
      <c r="I55" s="92"/>
      <c r="J55" s="92"/>
      <c r="K55" s="92"/>
      <c r="L55" s="92"/>
      <c r="M55" s="92"/>
      <c r="N55" s="92"/>
      <c r="O55" s="92"/>
      <c r="P55" s="40"/>
      <c r="Q55" s="40"/>
    </row>
    <row r="56" spans="1:17" x14ac:dyDescent="0.25">
      <c r="A56" s="91" t="s">
        <v>39</v>
      </c>
      <c r="B56" s="91"/>
      <c r="C56" s="91"/>
      <c r="D56" s="91"/>
      <c r="E56" s="91"/>
      <c r="F56" s="91"/>
      <c r="G56" s="91"/>
      <c r="H56" s="91"/>
      <c r="I56" s="91"/>
      <c r="J56" s="91"/>
      <c r="K56" s="91"/>
      <c r="L56" s="91"/>
      <c r="M56" s="91"/>
      <c r="N56" s="91"/>
      <c r="O56" s="91"/>
      <c r="P56" s="5"/>
      <c r="Q56" s="5"/>
    </row>
    <row r="57" spans="1:17" x14ac:dyDescent="0.25">
      <c r="A57" s="91" t="s">
        <v>40</v>
      </c>
      <c r="B57" s="91"/>
      <c r="C57" s="91"/>
      <c r="D57" s="91"/>
      <c r="E57" s="91"/>
      <c r="F57" s="91"/>
      <c r="G57" s="91"/>
      <c r="H57" s="91"/>
      <c r="I57" s="91"/>
      <c r="J57" s="91"/>
      <c r="K57" s="91"/>
      <c r="L57" s="91"/>
      <c r="M57" s="91"/>
      <c r="N57" s="91"/>
      <c r="O57" s="91"/>
      <c r="P57" s="5"/>
      <c r="Q57" s="5"/>
    </row>
    <row r="58" spans="1:17" x14ac:dyDescent="0.25">
      <c r="K58" s="2"/>
      <c r="L58" s="2"/>
      <c r="M58" s="2"/>
      <c r="N58" s="2"/>
    </row>
    <row r="100" spans="11:15" s="2" customFormat="1" x14ac:dyDescent="0.25">
      <c r="K100" s="4"/>
      <c r="L100" s="4"/>
      <c r="M100" s="4"/>
      <c r="N100" s="4"/>
      <c r="O100" s="4"/>
    </row>
    <row r="101" spans="11:15" s="2" customFormat="1" x14ac:dyDescent="0.25">
      <c r="K101" s="4"/>
      <c r="L101" s="4"/>
      <c r="M101" s="4"/>
      <c r="N101" s="4"/>
      <c r="O101" s="4"/>
    </row>
    <row r="102" spans="11:15" s="2" customFormat="1" x14ac:dyDescent="0.25">
      <c r="K102" s="4"/>
      <c r="L102" s="4"/>
      <c r="M102" s="4"/>
      <c r="N102" s="4"/>
      <c r="O102" s="4"/>
    </row>
    <row r="103" spans="11:15" s="2" customFormat="1" x14ac:dyDescent="0.25">
      <c r="K103" s="4"/>
      <c r="L103" s="4"/>
      <c r="M103" s="4"/>
      <c r="N103" s="4"/>
      <c r="O103" s="4"/>
    </row>
  </sheetData>
  <sheetProtection selectLockedCells="1"/>
  <mergeCells count="35">
    <mergeCell ref="A57:O57"/>
    <mergeCell ref="A56:O56"/>
    <mergeCell ref="A55:O55"/>
    <mergeCell ref="A54:O54"/>
    <mergeCell ref="B50:C50"/>
    <mergeCell ref="A2:A5"/>
    <mergeCell ref="B2:M2"/>
    <mergeCell ref="N2:O2"/>
    <mergeCell ref="B3:M3"/>
    <mergeCell ref="N3:O3"/>
    <mergeCell ref="B4:M5"/>
    <mergeCell ref="N4:O4"/>
    <mergeCell ref="N5:O5"/>
    <mergeCell ref="M11:N11"/>
    <mergeCell ref="M9:N9"/>
    <mergeCell ref="K9:L9"/>
    <mergeCell ref="K11:L11"/>
    <mergeCell ref="F11:I11"/>
    <mergeCell ref="A39:K47"/>
    <mergeCell ref="F9:I9"/>
    <mergeCell ref="B49:C49"/>
    <mergeCell ref="A9:B11"/>
    <mergeCell ref="D9:E9"/>
    <mergeCell ref="D11:E11"/>
    <mergeCell ref="A38:K38"/>
    <mergeCell ref="L47:N47"/>
    <mergeCell ref="L46:N46"/>
    <mergeCell ref="L45:N45"/>
    <mergeCell ref="L44:N44"/>
    <mergeCell ref="L43:N43"/>
    <mergeCell ref="L42:N42"/>
    <mergeCell ref="L41:N41"/>
    <mergeCell ref="L40:N40"/>
    <mergeCell ref="L39:N39"/>
    <mergeCell ref="L38:N3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G14:G37</xm:sqref>
        </x14:dataValidation>
        <x14:dataValidation type="list" allowBlank="1" showInputMessage="1" showErrorMessage="1">
          <x14:formula1>
            <xm:f>Cálculos!$F$7:$F$8</xm:f>
          </x14:formula1>
          <xm:sqref>I14:I37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39f7a895-868e-4739-ab10-589c64175fbd"/>
    <ds:schemaRef ds:uri="http://schemas.microsoft.com/office/infopath/2007/PartnerControls"/>
    <ds:schemaRef ds:uri="632c1e4e-69c6-4d1f-81a1-009441d464e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dcterms:created xsi:type="dcterms:W3CDTF">2017-04-28T13:22:52Z</dcterms:created>
  <dcterms:modified xsi:type="dcterms:W3CDTF">2024-03-11T12:50:58Z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