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
    </mc:Choice>
  </mc:AlternateContent>
  <bookViews>
    <workbookView xWindow="0" yWindow="0" windowWidth="7470" windowHeight="2670"/>
  </bookViews>
  <sheets>
    <sheet name="Hoja1" sheetId="1" r:id="rId1"/>
    <sheet name="Hoja2" sheetId="2" state="hidden" r:id="rId2"/>
  </sheets>
  <definedNames>
    <definedName name="_xlnm.Print_Area" localSheetId="0">Hoja1!$A$1:$O$56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J24" i="1" l="1"/>
  <c r="J25" i="1"/>
  <c r="J26" i="1"/>
  <c r="J27" i="1"/>
  <c r="J28" i="1"/>
  <c r="J29" i="1"/>
  <c r="J30" i="1"/>
  <c r="J31" i="1"/>
  <c r="J32" i="1"/>
  <c r="J33" i="1"/>
  <c r="J34" i="1"/>
  <c r="J35" i="1"/>
  <c r="J36" i="1"/>
  <c r="J37" i="1"/>
  <c r="J38" i="1"/>
  <c r="H24" i="1"/>
  <c r="H25" i="1"/>
  <c r="H26" i="1"/>
  <c r="H27" i="1"/>
  <c r="H28" i="1"/>
  <c r="H29" i="1"/>
  <c r="H30" i="1"/>
  <c r="H31" i="1"/>
  <c r="H32" i="1"/>
  <c r="H33" i="1"/>
  <c r="H34" i="1"/>
  <c r="H35" i="1"/>
  <c r="H36" i="1"/>
  <c r="H37" i="1"/>
  <c r="H38" i="1"/>
  <c r="L37" i="1" l="1"/>
  <c r="L36" i="1"/>
  <c r="L35" i="1"/>
  <c r="L34" i="1"/>
  <c r="L33" i="1"/>
  <c r="L32" i="1"/>
  <c r="L31" i="1"/>
  <c r="L30" i="1"/>
  <c r="L29" i="1"/>
  <c r="L28" i="1"/>
  <c r="L27" i="1"/>
  <c r="N33" i="1" l="1"/>
  <c r="M33" i="1"/>
  <c r="M34" i="1"/>
  <c r="N34" i="1"/>
  <c r="O34" i="1" s="1"/>
  <c r="N35" i="1"/>
  <c r="M35" i="1"/>
  <c r="O35" i="1"/>
  <c r="N36" i="1"/>
  <c r="O36" i="1" s="1"/>
  <c r="M36" i="1"/>
  <c r="M37" i="1"/>
  <c r="O37" i="1"/>
  <c r="N37" i="1"/>
  <c r="M27" i="1"/>
  <c r="O27" i="1" s="1"/>
  <c r="N27" i="1"/>
  <c r="N28" i="1"/>
  <c r="M28" i="1"/>
  <c r="O28" i="1"/>
  <c r="N29" i="1"/>
  <c r="M29" i="1"/>
  <c r="O29" i="1" s="1"/>
  <c r="N30" i="1"/>
  <c r="M30" i="1"/>
  <c r="M31" i="1"/>
  <c r="O31" i="1" s="1"/>
  <c r="N31" i="1"/>
  <c r="N32" i="1"/>
  <c r="O32" i="1" s="1"/>
  <c r="M32" i="1"/>
  <c r="L26" i="1"/>
  <c r="L25" i="1"/>
  <c r="L24" i="1"/>
  <c r="O33" i="1" l="1"/>
  <c r="O30" i="1"/>
  <c r="M25" i="1"/>
  <c r="N25" i="1"/>
  <c r="O25" i="1" s="1"/>
  <c r="N24" i="1"/>
  <c r="M24" i="1"/>
  <c r="O24" i="1" s="1"/>
  <c r="M26" i="1"/>
  <c r="N26" i="1"/>
  <c r="O26" i="1" s="1"/>
  <c r="H21" i="1"/>
  <c r="J21" i="1"/>
  <c r="L21" i="1"/>
  <c r="N21" i="1" s="1"/>
  <c r="H22" i="1"/>
  <c r="J22" i="1"/>
  <c r="L22" i="1"/>
  <c r="N22" i="1" s="1"/>
  <c r="H23" i="1"/>
  <c r="J23" i="1"/>
  <c r="L23" i="1"/>
  <c r="N23" i="1" s="1"/>
  <c r="L38" i="1"/>
  <c r="H20" i="1"/>
  <c r="J20" i="1"/>
  <c r="L20" i="1"/>
  <c r="M20" i="1" s="1"/>
  <c r="O40" i="1"/>
  <c r="O43" i="1" s="1"/>
  <c r="M38" i="1" l="1"/>
  <c r="O38" i="1"/>
  <c r="N38" i="1"/>
  <c r="K23" i="1"/>
  <c r="K38" i="1"/>
  <c r="M21" i="1"/>
  <c r="O21" i="1" s="1"/>
  <c r="K22" i="1"/>
  <c r="M22" i="1"/>
  <c r="O22" i="1" s="1"/>
  <c r="K21" i="1"/>
  <c r="M23" i="1"/>
  <c r="O23" i="1" s="1"/>
  <c r="N20" i="1"/>
  <c r="O20" i="1" s="1"/>
  <c r="K20" i="1"/>
  <c r="O46" i="1"/>
  <c r="O39" i="1"/>
  <c r="O47" i="1" l="1"/>
  <c r="O41" i="1" l="1"/>
  <c r="O44" i="1" l="1"/>
  <c r="O45" i="1" s="1"/>
  <c r="O42" i="1"/>
  <c r="O4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<sst xmlns="http://schemas.openxmlformats.org/spreadsheetml/2006/main" count="82" uniqueCount="63">
  <si>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</si>
  <si>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</si>
  <si>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</si>
  <si>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</si>
  <si>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</si>
  <si>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</si>
  <si>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</si>
  <si>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</si>
  <si>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</si>
  <si>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</si>
  <si>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</si>
  <si>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</si>
  <si>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</si>
  <si>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</si>
  <si>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</si>
  <si>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</si>
  <si>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</si>
  <si>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</si>
  <si>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</si>
  <si>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</si>
  <si>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</si>
  <si>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</si>
  <si>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</si>
  <si>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</si>
  <si>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</si>
  <si>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</si>
  <si>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</si>
  <si>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</si>
  <si>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</si>
  <si>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</si>
  <si>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</si>
  <si>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</si>
  <si>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</si>
  <si>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</si>
  <si>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</si>
  <si>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</si>
  <si>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</si>
  <si>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</si>
  <si>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</si>
  <si>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</si>
  <si>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</si>
  <si>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</si>
  <si>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</si>
  <si>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</si>
  <si>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Bateria Acustica 5 piezas</t>
  </si>
  <si>
    <t>Guiro Calabazo, acabado natural de 40 cm profesional con estuche y palo</t>
  </si>
  <si>
    <t>Guiro Metalico con raspador: el color del raspador es brillante Dimensiones: 12 pulgadas de largo, 4 pulgadas de diámetro.</t>
  </si>
  <si>
    <t>Campana de mano Modelo: campana de mano golpeador de madera, Modelo : campana mediana 17x11x7cm</t>
  </si>
  <si>
    <t>Campanas para Timbal Es 5- 4,75" plateada, Rf:Na-lp</t>
  </si>
  <si>
    <t>Maracas en cuero salsa</t>
  </si>
  <si>
    <t>Maracas Llaneras (Capachos)</t>
  </si>
  <si>
    <t>Claves en Madera</t>
  </si>
  <si>
    <t>Bongoes : ● Tamaño: 6 3/4 y 8" ● Cascos: Roble Siam, color: Vintage Sunburst ● Parche natural</t>
  </si>
  <si>
    <t>Caja Vallenata En Madera De Alta Calidad, Aros Y Soportes Cromados, Parche En Acrílico o cuero, Diametro Parche 10Pgbr Altura 30 Cmbr Elaborada Y Terminada En Maderabr Herrejes Cromadosbr 4 Tensores Dobles Reforzados</t>
  </si>
  <si>
    <t>Pandereta 20 sonajas dobles, mango para agarrar, sonajas firmes y de calidad, sonido brilloso con fuerza</t>
  </si>
  <si>
    <t>Pandereta con parche de 10" Doble fila con parche Bronce LP384-BZ</t>
  </si>
  <si>
    <t>Baquetas en madera</t>
  </si>
  <si>
    <t>Jam blog Meinl Peso ● 1.1 pounds Dimensiones del producto ● 3 x 9 x 7 pulgadas</t>
  </si>
  <si>
    <t>Cajon Flamenco o peruano</t>
  </si>
  <si>
    <t>Set de platillos completo</t>
  </si>
  <si>
    <t>Tambor Alegre profesional</t>
  </si>
  <si>
    <t>Huevos shakers</t>
  </si>
  <si>
    <t>Campana agogo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</si>
</sst>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quot;$&quot;\ #,##0.00"/>
  </numFmts>
  <fonts count="2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0" fillId="0" borderId="1" xfId="0" applyBorder="1" applyAlignment="1">
      <alignment wrapText="1"/>
    </xf>
    <xf numFmtId="164" fontId="11" fillId="35" borderId="1" xfId="3" applyNumberFormat="1" applyFont="1" applyFill="1" applyBorder="1" applyAlignment="1" applyProtection="1">
      <alignment horizontal="center" vertical="center"/>
      <protection locked="0"/>
    </xf>
    <xf numFmtId="0" fontId="0" fillId="0" borderId="1" xfId="0" applyBorder="1" applyAlignment="1">
      <alignment vertical="center"/>
    </xf>
    <xf numFmtId="0" fontId="0" fillId="0" borderId="1" xfId="0" applyBorder="1"/>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14" fontId="3" fillId="2" borderId="1" xfId="0" applyNumberFormat="1"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6"/>
  <sheetViews>
    <sheetView tabSelected="1" topLeftCell="A19" zoomScale="60" zoomScaleNormal="60" zoomScaleSheetLayoutView="70" zoomScalePageLayoutView="55" workbookViewId="0">
      <selection activeCell="I30" sqref="I3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22.7109375" style="8" bestFit="1"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6"/>
      <c r="B2" s="56" t="s">
        <v>0</v>
      </c>
      <c r="C2" s="56"/>
      <c r="D2" s="56"/>
      <c r="E2" s="56"/>
      <c r="F2" s="56"/>
      <c r="G2" s="56"/>
      <c r="H2" s="56"/>
      <c r="I2" s="56"/>
      <c r="J2" s="56"/>
      <c r="K2" s="56"/>
      <c r="L2" s="56"/>
      <c r="M2" s="56"/>
      <c r="N2" s="45" t="s">
        <v>36</v>
      </c>
      <c r="O2" s="45"/>
    </row>
    <row r="3" spans="1:15" ht="15.75" customHeight="1" x14ac:dyDescent="0.25">
      <c r="A3" s="46"/>
      <c r="B3" s="56" t="s">
        <v>1</v>
      </c>
      <c r="C3" s="56"/>
      <c r="D3" s="56"/>
      <c r="E3" s="56"/>
      <c r="F3" s="56"/>
      <c r="G3" s="56"/>
      <c r="H3" s="56"/>
      <c r="I3" s="56"/>
      <c r="J3" s="56"/>
      <c r="K3" s="56"/>
      <c r="L3" s="56"/>
      <c r="M3" s="56"/>
      <c r="N3" s="45" t="s">
        <v>39</v>
      </c>
      <c r="O3" s="45"/>
    </row>
    <row r="4" spans="1:15" ht="16.5" customHeight="1" x14ac:dyDescent="0.25">
      <c r="A4" s="46"/>
      <c r="B4" s="56" t="s">
        <v>35</v>
      </c>
      <c r="C4" s="56"/>
      <c r="D4" s="56"/>
      <c r="E4" s="56"/>
      <c r="F4" s="56"/>
      <c r="G4" s="56"/>
      <c r="H4" s="56"/>
      <c r="I4" s="56"/>
      <c r="J4" s="56"/>
      <c r="K4" s="56"/>
      <c r="L4" s="56"/>
      <c r="M4" s="56"/>
      <c r="N4" s="45" t="s">
        <v>40</v>
      </c>
      <c r="O4" s="45"/>
    </row>
    <row r="5" spans="1:15" ht="15" customHeight="1" x14ac:dyDescent="0.25">
      <c r="A5" s="46"/>
      <c r="B5" s="56"/>
      <c r="C5" s="56"/>
      <c r="D5" s="56"/>
      <c r="E5" s="56"/>
      <c r="F5" s="56"/>
      <c r="G5" s="56"/>
      <c r="H5" s="56"/>
      <c r="I5" s="56"/>
      <c r="J5" s="56"/>
      <c r="K5" s="56"/>
      <c r="L5" s="56"/>
      <c r="M5" s="56"/>
      <c r="N5" s="45" t="s">
        <v>37</v>
      </c>
      <c r="O5" s="45"/>
    </row>
    <row r="7" spans="1:15" x14ac:dyDescent="0.25">
      <c r="A7" s="11" t="s">
        <v>38</v>
      </c>
    </row>
    <row r="8" spans="1:15" x14ac:dyDescent="0.25">
      <c r="A8" s="11"/>
    </row>
    <row r="9" spans="1:15" x14ac:dyDescent="0.25">
      <c r="A9" s="12" t="s">
        <v>28</v>
      </c>
    </row>
    <row r="10" spans="1:15" ht="25.5" customHeight="1" x14ac:dyDescent="0.25">
      <c r="A10" s="63"/>
      <c r="B10" s="64"/>
      <c r="C10" s="13"/>
      <c r="E10" s="14" t="s">
        <v>21</v>
      </c>
      <c r="F10" s="66"/>
      <c r="G10" s="67"/>
      <c r="K10" s="15" t="s">
        <v>16</v>
      </c>
      <c r="L10" s="68"/>
      <c r="M10" s="69"/>
      <c r="N10" s="70"/>
    </row>
    <row r="11" spans="1:15" ht="15.75" thickBot="1" x14ac:dyDescent="0.3">
      <c r="A11" s="13"/>
      <c r="B11" s="13"/>
      <c r="C11" s="13"/>
      <c r="E11" s="16"/>
      <c r="F11" s="16"/>
      <c r="G11" s="16"/>
      <c r="K11" s="17"/>
      <c r="L11" s="18"/>
      <c r="M11" s="18"/>
      <c r="N11" s="18"/>
    </row>
    <row r="12" spans="1:15" ht="30.75" customHeight="1" thickBot="1" x14ac:dyDescent="0.3">
      <c r="A12" s="50" t="s">
        <v>26</v>
      </c>
      <c r="B12" s="51"/>
      <c r="C12" s="19"/>
      <c r="D12" s="47" t="s">
        <v>17</v>
      </c>
      <c r="E12" s="48"/>
      <c r="F12" s="48"/>
      <c r="G12" s="49"/>
      <c r="H12" s="7"/>
      <c r="I12" s="29"/>
      <c r="J12" s="29"/>
      <c r="K12" s="17"/>
    </row>
    <row r="13" spans="1:15" ht="15.75" thickBot="1" x14ac:dyDescent="0.3">
      <c r="A13" s="52"/>
      <c r="B13" s="53"/>
      <c r="C13" s="19"/>
      <c r="D13" s="20"/>
      <c r="E13" s="16"/>
      <c r="F13" s="16"/>
      <c r="G13" s="16"/>
      <c r="K13" s="17"/>
    </row>
    <row r="14" spans="1:15" ht="30" customHeight="1" thickBot="1" x14ac:dyDescent="0.3">
      <c r="A14" s="52"/>
      <c r="B14" s="53"/>
      <c r="C14" s="19"/>
      <c r="D14" s="47" t="s">
        <v>18</v>
      </c>
      <c r="E14" s="48"/>
      <c r="F14" s="48"/>
      <c r="G14" s="49"/>
      <c r="H14" s="7"/>
      <c r="I14" s="29"/>
      <c r="J14" s="29"/>
      <c r="K14" s="17"/>
    </row>
    <row r="15" spans="1:15" ht="18.75" customHeight="1" thickBot="1" x14ac:dyDescent="0.3">
      <c r="A15" s="52"/>
      <c r="B15" s="53"/>
      <c r="C15" s="19"/>
      <c r="E15" s="16"/>
      <c r="F15" s="16"/>
      <c r="G15" s="16"/>
      <c r="K15" s="17"/>
    </row>
    <row r="16" spans="1:15" ht="24" customHeight="1" thickBot="1" x14ac:dyDescent="0.3">
      <c r="A16" s="54"/>
      <c r="B16" s="55"/>
      <c r="C16" s="19"/>
      <c r="D16" s="47" t="s">
        <v>22</v>
      </c>
      <c r="E16" s="48"/>
      <c r="F16" s="48"/>
      <c r="G16" s="49"/>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30</v>
      </c>
      <c r="J19" s="22" t="s">
        <v>33</v>
      </c>
      <c r="K19" s="22" t="s">
        <v>6</v>
      </c>
      <c r="L19" s="22" t="s">
        <v>7</v>
      </c>
      <c r="M19" s="22" t="s">
        <v>8</v>
      </c>
      <c r="N19" s="22" t="s">
        <v>29</v>
      </c>
      <c r="O19" s="22" t="s">
        <v>9</v>
      </c>
    </row>
    <row r="20" spans="1:15" s="24" customFormat="1" ht="25.5" customHeight="1" x14ac:dyDescent="0.25">
      <c r="A20" s="32">
        <v>1</v>
      </c>
      <c r="B20" s="37" t="s">
        <v>44</v>
      </c>
      <c r="C20" s="33"/>
      <c r="D20" s="25">
        <v>1</v>
      </c>
      <c r="E20" s="34" t="s">
        <v>43</v>
      </c>
      <c r="F20" s="36"/>
      <c r="G20" s="28"/>
      <c r="H20" s="1">
        <f t="shared" ref="H20" si="0">+ROUND(F20*G20,0)</f>
        <v>0</v>
      </c>
      <c r="I20" s="28"/>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37.5" customHeight="1" x14ac:dyDescent="0.25">
      <c r="A21" s="32">
        <v>2</v>
      </c>
      <c r="B21" s="35" t="s">
        <v>45</v>
      </c>
      <c r="C21" s="33"/>
      <c r="D21" s="25">
        <v>2</v>
      </c>
      <c r="E21" s="34" t="s">
        <v>43</v>
      </c>
      <c r="F21" s="36"/>
      <c r="G21" s="28"/>
      <c r="H21" s="1">
        <f t="shared" ref="H21:H38" si="7">+ROUND(F21*G21,0)</f>
        <v>0</v>
      </c>
      <c r="I21" s="28"/>
      <c r="J21" s="1">
        <f t="shared" ref="J21:J38" si="8">ROUND(F21*I21,0)</f>
        <v>0</v>
      </c>
      <c r="K21" s="1">
        <f t="shared" ref="K21:K38" si="9">ROUND(F21+H21+J21,0)</f>
        <v>0</v>
      </c>
      <c r="L21" s="1">
        <f t="shared" ref="L21:L38" si="10">ROUND(F21*D21,0)</f>
        <v>0</v>
      </c>
      <c r="M21" s="1">
        <f t="shared" ref="M21:M38" si="11">ROUND(L21*G21,0)</f>
        <v>0</v>
      </c>
      <c r="N21" s="1">
        <f t="shared" ref="N21:N38" si="12">ROUND(L21*I21,0)</f>
        <v>0</v>
      </c>
      <c r="O21" s="2">
        <f t="shared" ref="O21:O38" si="13">ROUND(L21+N21+M21,0)</f>
        <v>0</v>
      </c>
    </row>
    <row r="22" spans="1:15" s="24" customFormat="1" ht="51.75" customHeight="1" x14ac:dyDescent="0.25">
      <c r="A22" s="32">
        <v>3</v>
      </c>
      <c r="B22" s="35" t="s">
        <v>46</v>
      </c>
      <c r="C22" s="33"/>
      <c r="D22" s="25">
        <v>2</v>
      </c>
      <c r="E22" s="34" t="s">
        <v>43</v>
      </c>
      <c r="F22" s="36"/>
      <c r="G22" s="28"/>
      <c r="H22" s="1">
        <f t="shared" si="7"/>
        <v>0</v>
      </c>
      <c r="I22" s="28"/>
      <c r="J22" s="1">
        <f t="shared" si="8"/>
        <v>0</v>
      </c>
      <c r="K22" s="1">
        <f t="shared" si="9"/>
        <v>0</v>
      </c>
      <c r="L22" s="1">
        <f t="shared" si="10"/>
        <v>0</v>
      </c>
      <c r="M22" s="1">
        <f t="shared" si="11"/>
        <v>0</v>
      </c>
      <c r="N22" s="1">
        <f t="shared" si="12"/>
        <v>0</v>
      </c>
      <c r="O22" s="2">
        <f t="shared" si="13"/>
        <v>0</v>
      </c>
    </row>
    <row r="23" spans="1:15" s="24" customFormat="1" ht="49.5" customHeight="1" x14ac:dyDescent="0.25">
      <c r="A23" s="32">
        <v>4</v>
      </c>
      <c r="B23" s="35" t="s">
        <v>47</v>
      </c>
      <c r="C23" s="33"/>
      <c r="D23" s="25">
        <v>2</v>
      </c>
      <c r="E23" s="34" t="s">
        <v>43</v>
      </c>
      <c r="F23" s="36"/>
      <c r="G23" s="28"/>
      <c r="H23" s="1">
        <f t="shared" si="7"/>
        <v>0</v>
      </c>
      <c r="I23" s="28"/>
      <c r="J23" s="1">
        <f t="shared" si="8"/>
        <v>0</v>
      </c>
      <c r="K23" s="1">
        <f t="shared" si="9"/>
        <v>0</v>
      </c>
      <c r="L23" s="1">
        <f t="shared" si="10"/>
        <v>0</v>
      </c>
      <c r="M23" s="1">
        <f t="shared" si="11"/>
        <v>0</v>
      </c>
      <c r="N23" s="1">
        <f t="shared" si="12"/>
        <v>0</v>
      </c>
      <c r="O23" s="2">
        <f t="shared" si="13"/>
        <v>0</v>
      </c>
    </row>
    <row r="24" spans="1:15" s="24" customFormat="1" ht="18.75" customHeight="1" x14ac:dyDescent="0.25">
      <c r="A24" s="32">
        <v>5</v>
      </c>
      <c r="B24" s="37" t="s">
        <v>48</v>
      </c>
      <c r="C24" s="33"/>
      <c r="D24" s="25">
        <v>1</v>
      </c>
      <c r="E24" s="34" t="s">
        <v>43</v>
      </c>
      <c r="F24" s="36"/>
      <c r="G24" s="28"/>
      <c r="H24" s="1">
        <f t="shared" si="7"/>
        <v>0</v>
      </c>
      <c r="I24" s="28"/>
      <c r="J24" s="1">
        <f t="shared" si="8"/>
        <v>0</v>
      </c>
      <c r="K24" s="1"/>
      <c r="L24" s="1">
        <f t="shared" si="10"/>
        <v>0</v>
      </c>
      <c r="M24" s="1">
        <f t="shared" si="11"/>
        <v>0</v>
      </c>
      <c r="N24" s="1">
        <f t="shared" si="12"/>
        <v>0</v>
      </c>
      <c r="O24" s="2">
        <f t="shared" si="13"/>
        <v>0</v>
      </c>
    </row>
    <row r="25" spans="1:15" s="24" customFormat="1" ht="24" customHeight="1" x14ac:dyDescent="0.25">
      <c r="A25" s="32">
        <v>6</v>
      </c>
      <c r="B25" s="37" t="s">
        <v>49</v>
      </c>
      <c r="C25" s="33"/>
      <c r="D25" s="25">
        <v>2</v>
      </c>
      <c r="E25" s="34" t="s">
        <v>43</v>
      </c>
      <c r="F25" s="36"/>
      <c r="G25" s="28"/>
      <c r="H25" s="1">
        <f t="shared" si="7"/>
        <v>0</v>
      </c>
      <c r="I25" s="28"/>
      <c r="J25" s="1">
        <f t="shared" si="8"/>
        <v>0</v>
      </c>
      <c r="K25" s="1"/>
      <c r="L25" s="1">
        <f t="shared" si="10"/>
        <v>0</v>
      </c>
      <c r="M25" s="1">
        <f t="shared" si="11"/>
        <v>0</v>
      </c>
      <c r="N25" s="1">
        <f t="shared" si="12"/>
        <v>0</v>
      </c>
      <c r="O25" s="2">
        <f t="shared" si="13"/>
        <v>0</v>
      </c>
    </row>
    <row r="26" spans="1:15" s="24" customFormat="1" ht="25.5" customHeight="1" x14ac:dyDescent="0.25">
      <c r="A26" s="32">
        <v>7</v>
      </c>
      <c r="B26" s="37" t="s">
        <v>50</v>
      </c>
      <c r="C26" s="33"/>
      <c r="D26" s="25">
        <v>2</v>
      </c>
      <c r="E26" s="34" t="s">
        <v>43</v>
      </c>
      <c r="F26" s="36"/>
      <c r="G26" s="28"/>
      <c r="H26" s="1">
        <f t="shared" si="7"/>
        <v>0</v>
      </c>
      <c r="I26" s="28"/>
      <c r="J26" s="1">
        <f t="shared" si="8"/>
        <v>0</v>
      </c>
      <c r="K26" s="1"/>
      <c r="L26" s="1">
        <f t="shared" si="10"/>
        <v>0</v>
      </c>
      <c r="M26" s="1">
        <f t="shared" si="11"/>
        <v>0</v>
      </c>
      <c r="N26" s="1">
        <f t="shared" si="12"/>
        <v>0</v>
      </c>
      <c r="O26" s="2">
        <f t="shared" si="13"/>
        <v>0</v>
      </c>
    </row>
    <row r="27" spans="1:15" s="24" customFormat="1" ht="33" customHeight="1" x14ac:dyDescent="0.25">
      <c r="A27" s="32">
        <v>8</v>
      </c>
      <c r="B27" s="37" t="s">
        <v>51</v>
      </c>
      <c r="C27" s="33"/>
      <c r="D27" s="25">
        <v>3</v>
      </c>
      <c r="E27" s="34" t="s">
        <v>43</v>
      </c>
      <c r="F27" s="36"/>
      <c r="G27" s="28"/>
      <c r="H27" s="1">
        <f t="shared" si="7"/>
        <v>0</v>
      </c>
      <c r="I27" s="28"/>
      <c r="J27" s="1">
        <f t="shared" si="8"/>
        <v>0</v>
      </c>
      <c r="K27" s="1"/>
      <c r="L27" s="1">
        <f t="shared" si="10"/>
        <v>0</v>
      </c>
      <c r="M27" s="1">
        <f t="shared" si="11"/>
        <v>0</v>
      </c>
      <c r="N27" s="1">
        <f t="shared" si="12"/>
        <v>0</v>
      </c>
      <c r="O27" s="2">
        <f t="shared" si="13"/>
        <v>0</v>
      </c>
    </row>
    <row r="28" spans="1:15" s="24" customFormat="1" ht="30" customHeight="1" x14ac:dyDescent="0.25">
      <c r="A28" s="32">
        <v>9</v>
      </c>
      <c r="B28" s="35" t="s">
        <v>52</v>
      </c>
      <c r="C28" s="33"/>
      <c r="D28" s="25">
        <v>1</v>
      </c>
      <c r="E28" s="34" t="s">
        <v>43</v>
      </c>
      <c r="F28" s="36"/>
      <c r="G28" s="28"/>
      <c r="H28" s="1">
        <f t="shared" si="7"/>
        <v>0</v>
      </c>
      <c r="I28" s="28"/>
      <c r="J28" s="1">
        <f t="shared" si="8"/>
        <v>0</v>
      </c>
      <c r="K28" s="1"/>
      <c r="L28" s="1">
        <f t="shared" si="10"/>
        <v>0</v>
      </c>
      <c r="M28" s="1">
        <f t="shared" si="11"/>
        <v>0</v>
      </c>
      <c r="N28" s="1">
        <f t="shared" si="12"/>
        <v>0</v>
      </c>
      <c r="O28" s="2">
        <f t="shared" si="13"/>
        <v>0</v>
      </c>
    </row>
    <row r="29" spans="1:15" s="24" customFormat="1" ht="63" customHeight="1" x14ac:dyDescent="0.25">
      <c r="A29" s="32">
        <v>10</v>
      </c>
      <c r="B29" s="35" t="s">
        <v>53</v>
      </c>
      <c r="C29" s="33"/>
      <c r="D29" s="25">
        <v>1</v>
      </c>
      <c r="E29" s="34" t="s">
        <v>43</v>
      </c>
      <c r="F29" s="36"/>
      <c r="G29" s="28"/>
      <c r="H29" s="1">
        <f t="shared" si="7"/>
        <v>0</v>
      </c>
      <c r="I29" s="28"/>
      <c r="J29" s="1">
        <f t="shared" si="8"/>
        <v>0</v>
      </c>
      <c r="K29" s="1"/>
      <c r="L29" s="1">
        <f t="shared" si="10"/>
        <v>0</v>
      </c>
      <c r="M29" s="1">
        <f t="shared" si="11"/>
        <v>0</v>
      </c>
      <c r="N29" s="1">
        <f t="shared" si="12"/>
        <v>0</v>
      </c>
      <c r="O29" s="2">
        <f t="shared" si="13"/>
        <v>0</v>
      </c>
    </row>
    <row r="30" spans="1:15" s="24" customFormat="1" ht="39.75" customHeight="1" x14ac:dyDescent="0.25">
      <c r="A30" s="32">
        <v>11</v>
      </c>
      <c r="B30" s="35" t="s">
        <v>54</v>
      </c>
      <c r="C30" s="33"/>
      <c r="D30" s="25">
        <v>1</v>
      </c>
      <c r="E30" s="34" t="s">
        <v>43</v>
      </c>
      <c r="F30" s="36"/>
      <c r="G30" s="28"/>
      <c r="H30" s="1">
        <f t="shared" si="7"/>
        <v>0</v>
      </c>
      <c r="I30" s="28"/>
      <c r="J30" s="1">
        <f t="shared" si="8"/>
        <v>0</v>
      </c>
      <c r="K30" s="1"/>
      <c r="L30" s="1">
        <f t="shared" si="10"/>
        <v>0</v>
      </c>
      <c r="M30" s="1">
        <f t="shared" si="11"/>
        <v>0</v>
      </c>
      <c r="N30" s="1">
        <f t="shared" si="12"/>
        <v>0</v>
      </c>
      <c r="O30" s="2">
        <f t="shared" si="13"/>
        <v>0</v>
      </c>
    </row>
    <row r="31" spans="1:15" s="24" customFormat="1" ht="37.5" customHeight="1" x14ac:dyDescent="0.25">
      <c r="A31" s="32">
        <v>12</v>
      </c>
      <c r="B31" s="35" t="s">
        <v>55</v>
      </c>
      <c r="C31" s="33"/>
      <c r="D31" s="25">
        <v>1</v>
      </c>
      <c r="E31" s="34" t="s">
        <v>43</v>
      </c>
      <c r="F31" s="36"/>
      <c r="G31" s="28"/>
      <c r="H31" s="1">
        <f t="shared" si="7"/>
        <v>0</v>
      </c>
      <c r="I31" s="28"/>
      <c r="J31" s="1">
        <f t="shared" si="8"/>
        <v>0</v>
      </c>
      <c r="K31" s="1"/>
      <c r="L31" s="1">
        <f t="shared" si="10"/>
        <v>0</v>
      </c>
      <c r="M31" s="1">
        <f t="shared" si="11"/>
        <v>0</v>
      </c>
      <c r="N31" s="1">
        <f t="shared" si="12"/>
        <v>0</v>
      </c>
      <c r="O31" s="2">
        <f t="shared" si="13"/>
        <v>0</v>
      </c>
    </row>
    <row r="32" spans="1:15" s="24" customFormat="1" ht="20.25" customHeight="1" x14ac:dyDescent="0.25">
      <c r="A32" s="32">
        <v>13</v>
      </c>
      <c r="B32" s="38" t="s">
        <v>56</v>
      </c>
      <c r="C32" s="33"/>
      <c r="D32" s="25">
        <v>4</v>
      </c>
      <c r="E32" s="34" t="s">
        <v>43</v>
      </c>
      <c r="F32" s="36"/>
      <c r="G32" s="28"/>
      <c r="H32" s="1">
        <f t="shared" si="7"/>
        <v>0</v>
      </c>
      <c r="I32" s="28"/>
      <c r="J32" s="1">
        <f t="shared" si="8"/>
        <v>0</v>
      </c>
      <c r="K32" s="1"/>
      <c r="L32" s="1">
        <f t="shared" si="10"/>
        <v>0</v>
      </c>
      <c r="M32" s="1">
        <f t="shared" si="11"/>
        <v>0</v>
      </c>
      <c r="N32" s="1">
        <f t="shared" si="12"/>
        <v>0</v>
      </c>
      <c r="O32" s="2">
        <f t="shared" si="13"/>
        <v>0</v>
      </c>
    </row>
    <row r="33" spans="1:15" s="24" customFormat="1" ht="32.25" customHeight="1" x14ac:dyDescent="0.25">
      <c r="A33" s="32">
        <v>14</v>
      </c>
      <c r="B33" s="35" t="s">
        <v>57</v>
      </c>
      <c r="C33" s="33"/>
      <c r="D33" s="25">
        <v>1</v>
      </c>
      <c r="E33" s="34" t="s">
        <v>43</v>
      </c>
      <c r="F33" s="36"/>
      <c r="G33" s="28"/>
      <c r="H33" s="1">
        <f t="shared" si="7"/>
        <v>0</v>
      </c>
      <c r="I33" s="28"/>
      <c r="J33" s="1">
        <f t="shared" si="8"/>
        <v>0</v>
      </c>
      <c r="K33" s="1"/>
      <c r="L33" s="1">
        <f t="shared" si="10"/>
        <v>0</v>
      </c>
      <c r="M33" s="1">
        <f t="shared" si="11"/>
        <v>0</v>
      </c>
      <c r="N33" s="1">
        <f t="shared" si="12"/>
        <v>0</v>
      </c>
      <c r="O33" s="2">
        <f t="shared" si="13"/>
        <v>0</v>
      </c>
    </row>
    <row r="34" spans="1:15" s="24" customFormat="1" ht="22.5" customHeight="1" x14ac:dyDescent="0.25">
      <c r="A34" s="32">
        <v>15</v>
      </c>
      <c r="B34" s="38" t="s">
        <v>58</v>
      </c>
      <c r="C34" s="33"/>
      <c r="D34" s="25">
        <v>1</v>
      </c>
      <c r="E34" s="34" t="s">
        <v>43</v>
      </c>
      <c r="F34" s="36"/>
      <c r="G34" s="28"/>
      <c r="H34" s="1">
        <f t="shared" si="7"/>
        <v>0</v>
      </c>
      <c r="I34" s="28"/>
      <c r="J34" s="1">
        <f t="shared" si="8"/>
        <v>0</v>
      </c>
      <c r="K34" s="1"/>
      <c r="L34" s="1">
        <f t="shared" si="10"/>
        <v>0</v>
      </c>
      <c r="M34" s="1">
        <f t="shared" si="11"/>
        <v>0</v>
      </c>
      <c r="N34" s="1">
        <f t="shared" si="12"/>
        <v>0</v>
      </c>
      <c r="O34" s="2">
        <f t="shared" si="13"/>
        <v>0</v>
      </c>
    </row>
    <row r="35" spans="1:15" s="24" customFormat="1" ht="23.25" customHeight="1" x14ac:dyDescent="0.25">
      <c r="A35" s="32">
        <v>16</v>
      </c>
      <c r="B35" s="38" t="s">
        <v>59</v>
      </c>
      <c r="C35" s="33"/>
      <c r="D35" s="25">
        <v>2</v>
      </c>
      <c r="E35" s="34" t="s">
        <v>43</v>
      </c>
      <c r="F35" s="36"/>
      <c r="G35" s="28"/>
      <c r="H35" s="1">
        <f t="shared" si="7"/>
        <v>0</v>
      </c>
      <c r="I35" s="28"/>
      <c r="J35" s="1">
        <f t="shared" si="8"/>
        <v>0</v>
      </c>
      <c r="K35" s="1"/>
      <c r="L35" s="1">
        <f t="shared" si="10"/>
        <v>0</v>
      </c>
      <c r="M35" s="1">
        <f t="shared" si="11"/>
        <v>0</v>
      </c>
      <c r="N35" s="1">
        <f t="shared" si="12"/>
        <v>0</v>
      </c>
      <c r="O35" s="2">
        <f t="shared" si="13"/>
        <v>0</v>
      </c>
    </row>
    <row r="36" spans="1:15" s="24" customFormat="1" ht="21" customHeight="1" x14ac:dyDescent="0.25">
      <c r="A36" s="32">
        <v>17</v>
      </c>
      <c r="B36" s="38" t="s">
        <v>60</v>
      </c>
      <c r="C36" s="33"/>
      <c r="D36" s="25">
        <v>1</v>
      </c>
      <c r="E36" s="34" t="s">
        <v>43</v>
      </c>
      <c r="F36" s="36"/>
      <c r="G36" s="28"/>
      <c r="H36" s="1">
        <f t="shared" si="7"/>
        <v>0</v>
      </c>
      <c r="I36" s="28"/>
      <c r="J36" s="1">
        <f t="shared" si="8"/>
        <v>0</v>
      </c>
      <c r="K36" s="1"/>
      <c r="L36" s="1">
        <f t="shared" si="10"/>
        <v>0</v>
      </c>
      <c r="M36" s="1">
        <f t="shared" si="11"/>
        <v>0</v>
      </c>
      <c r="N36" s="1">
        <f t="shared" si="12"/>
        <v>0</v>
      </c>
      <c r="O36" s="2">
        <f t="shared" si="13"/>
        <v>0</v>
      </c>
    </row>
    <row r="37" spans="1:15" s="24" customFormat="1" ht="21" customHeight="1" x14ac:dyDescent="0.25">
      <c r="A37" s="32">
        <v>18</v>
      </c>
      <c r="B37" s="38" t="s">
        <v>61</v>
      </c>
      <c r="C37" s="33"/>
      <c r="D37" s="25">
        <v>6</v>
      </c>
      <c r="E37" s="34" t="s">
        <v>43</v>
      </c>
      <c r="F37" s="36"/>
      <c r="G37" s="28"/>
      <c r="H37" s="1">
        <f t="shared" si="7"/>
        <v>0</v>
      </c>
      <c r="I37" s="28"/>
      <c r="J37" s="1">
        <f t="shared" si="8"/>
        <v>0</v>
      </c>
      <c r="K37" s="1"/>
      <c r="L37" s="1">
        <f t="shared" si="10"/>
        <v>0</v>
      </c>
      <c r="M37" s="1">
        <f t="shared" si="11"/>
        <v>0</v>
      </c>
      <c r="N37" s="1">
        <f t="shared" si="12"/>
        <v>0</v>
      </c>
      <c r="O37" s="2">
        <f t="shared" si="13"/>
        <v>0</v>
      </c>
    </row>
    <row r="38" spans="1:15" s="24" customFormat="1" ht="28.5" customHeight="1" x14ac:dyDescent="0.25">
      <c r="A38" s="32">
        <v>19</v>
      </c>
      <c r="B38" s="38" t="s">
        <v>62</v>
      </c>
      <c r="C38" s="33"/>
      <c r="D38" s="25">
        <v>1</v>
      </c>
      <c r="E38" s="34" t="s">
        <v>43</v>
      </c>
      <c r="F38" s="36"/>
      <c r="G38" s="28"/>
      <c r="H38" s="1">
        <f t="shared" si="7"/>
        <v>0</v>
      </c>
      <c r="I38" s="28"/>
      <c r="J38" s="1">
        <f t="shared" si="8"/>
        <v>0</v>
      </c>
      <c r="K38" s="1">
        <f t="shared" si="9"/>
        <v>0</v>
      </c>
      <c r="L38" s="1">
        <f t="shared" si="10"/>
        <v>0</v>
      </c>
      <c r="M38" s="1">
        <f t="shared" si="11"/>
        <v>0</v>
      </c>
      <c r="N38" s="1">
        <f t="shared" si="12"/>
        <v>0</v>
      </c>
      <c r="O38" s="2">
        <f t="shared" si="13"/>
        <v>0</v>
      </c>
    </row>
    <row r="39" spans="1:15" s="24" customFormat="1" ht="42" customHeight="1" thickBot="1" x14ac:dyDescent="0.25">
      <c r="A39" s="19"/>
      <c r="B39" s="73"/>
      <c r="C39" s="73"/>
      <c r="D39" s="73"/>
      <c r="E39" s="73"/>
      <c r="F39" s="73"/>
      <c r="G39" s="73"/>
      <c r="H39" s="73"/>
      <c r="I39" s="73"/>
      <c r="J39" s="73"/>
      <c r="K39" s="73"/>
      <c r="L39" s="73"/>
      <c r="M39" s="74" t="s">
        <v>34</v>
      </c>
      <c r="N39" s="74"/>
      <c r="O39" s="31">
        <f>SUMIF(G:G,0%,L:L)</f>
        <v>0</v>
      </c>
    </row>
    <row r="40" spans="1:15" s="24" customFormat="1" ht="39" customHeight="1" thickBot="1" x14ac:dyDescent="0.25">
      <c r="A40" s="61" t="s">
        <v>24</v>
      </c>
      <c r="B40" s="62"/>
      <c r="C40" s="62"/>
      <c r="D40" s="62"/>
      <c r="E40" s="62"/>
      <c r="F40" s="62"/>
      <c r="G40" s="62"/>
      <c r="H40" s="62"/>
      <c r="I40" s="62"/>
      <c r="J40" s="62"/>
      <c r="K40" s="62"/>
      <c r="L40" s="62"/>
      <c r="M40" s="75" t="s">
        <v>10</v>
      </c>
      <c r="N40" s="75"/>
      <c r="O40" s="4">
        <f>SUMIF(G:G,5%,L:L)</f>
        <v>0</v>
      </c>
    </row>
    <row r="41" spans="1:15" s="24" customFormat="1" ht="30" customHeight="1" x14ac:dyDescent="0.2">
      <c r="A41" s="57" t="s">
        <v>41</v>
      </c>
      <c r="B41" s="58"/>
      <c r="C41" s="58"/>
      <c r="D41" s="58"/>
      <c r="E41" s="58"/>
      <c r="F41" s="58"/>
      <c r="G41" s="58"/>
      <c r="H41" s="58"/>
      <c r="I41" s="58"/>
      <c r="J41" s="58"/>
      <c r="K41" s="58"/>
      <c r="L41" s="59"/>
      <c r="M41" s="75" t="s">
        <v>11</v>
      </c>
      <c r="N41" s="75"/>
      <c r="O41" s="4">
        <f>SUMIF(G:G,19%,L:L)</f>
        <v>0</v>
      </c>
    </row>
    <row r="42" spans="1:15" s="24" customFormat="1" ht="30" customHeight="1" x14ac:dyDescent="0.2">
      <c r="A42" s="60"/>
      <c r="B42" s="60"/>
      <c r="C42" s="60"/>
      <c r="D42" s="60"/>
      <c r="E42" s="60"/>
      <c r="F42" s="60"/>
      <c r="G42" s="60"/>
      <c r="H42" s="60"/>
      <c r="I42" s="60"/>
      <c r="J42" s="60"/>
      <c r="K42" s="60"/>
      <c r="L42" s="60"/>
      <c r="M42" s="39" t="s">
        <v>7</v>
      </c>
      <c r="N42" s="40"/>
      <c r="O42" s="5">
        <f>SUM(O39:O41)</f>
        <v>0</v>
      </c>
    </row>
    <row r="43" spans="1:15" s="24" customFormat="1" ht="30" customHeight="1" x14ac:dyDescent="0.2">
      <c r="A43" s="60"/>
      <c r="B43" s="60"/>
      <c r="C43" s="60"/>
      <c r="D43" s="60"/>
      <c r="E43" s="60"/>
      <c r="F43" s="60"/>
      <c r="G43" s="60"/>
      <c r="H43" s="60"/>
      <c r="I43" s="60"/>
      <c r="J43" s="60"/>
      <c r="K43" s="60"/>
      <c r="L43" s="60"/>
      <c r="M43" s="76" t="s">
        <v>12</v>
      </c>
      <c r="N43" s="77"/>
      <c r="O43" s="6">
        <f>ROUND(O40*5%,0)</f>
        <v>0</v>
      </c>
    </row>
    <row r="44" spans="1:15" s="24" customFormat="1" ht="30" customHeight="1" x14ac:dyDescent="0.2">
      <c r="A44" s="60"/>
      <c r="B44" s="60"/>
      <c r="C44" s="60"/>
      <c r="D44" s="60"/>
      <c r="E44" s="60"/>
      <c r="F44" s="60"/>
      <c r="G44" s="60"/>
      <c r="H44" s="60"/>
      <c r="I44" s="60"/>
      <c r="J44" s="60"/>
      <c r="K44" s="60"/>
      <c r="L44" s="60"/>
      <c r="M44" s="76" t="s">
        <v>13</v>
      </c>
      <c r="N44" s="77"/>
      <c r="O44" s="4">
        <f>ROUND(O41*19%,0)</f>
        <v>0</v>
      </c>
    </row>
    <row r="45" spans="1:15" s="24" customFormat="1" ht="30" customHeight="1" x14ac:dyDescent="0.2">
      <c r="A45" s="60"/>
      <c r="B45" s="60"/>
      <c r="C45" s="60"/>
      <c r="D45" s="60"/>
      <c r="E45" s="60"/>
      <c r="F45" s="60"/>
      <c r="G45" s="60"/>
      <c r="H45" s="60"/>
      <c r="I45" s="60"/>
      <c r="J45" s="60"/>
      <c r="K45" s="60"/>
      <c r="L45" s="60"/>
      <c r="M45" s="39" t="s">
        <v>14</v>
      </c>
      <c r="N45" s="40"/>
      <c r="O45" s="5">
        <f>SUM(O43:O44)</f>
        <v>0</v>
      </c>
    </row>
    <row r="46" spans="1:15" s="24" customFormat="1" ht="30" customHeight="1" x14ac:dyDescent="0.2">
      <c r="A46" s="60"/>
      <c r="B46" s="60"/>
      <c r="C46" s="60"/>
      <c r="D46" s="60"/>
      <c r="E46" s="60"/>
      <c r="F46" s="60"/>
      <c r="G46" s="60"/>
      <c r="H46" s="60"/>
      <c r="I46" s="60"/>
      <c r="J46" s="60"/>
      <c r="K46" s="60"/>
      <c r="L46" s="60"/>
      <c r="M46" s="43" t="s">
        <v>32</v>
      </c>
      <c r="N46" s="44"/>
      <c r="O46" s="4">
        <f>SUMIF(I:I,8%,N:N)</f>
        <v>0</v>
      </c>
    </row>
    <row r="47" spans="1:15" s="24" customFormat="1" ht="37.5" customHeight="1" x14ac:dyDescent="0.2">
      <c r="A47" s="60"/>
      <c r="B47" s="60"/>
      <c r="C47" s="60"/>
      <c r="D47" s="60"/>
      <c r="E47" s="60"/>
      <c r="F47" s="60"/>
      <c r="G47" s="60"/>
      <c r="H47" s="60"/>
      <c r="I47" s="60"/>
      <c r="J47" s="60"/>
      <c r="K47" s="60"/>
      <c r="L47" s="60"/>
      <c r="M47" s="41" t="s">
        <v>31</v>
      </c>
      <c r="N47" s="42"/>
      <c r="O47" s="5">
        <f>SUM(O46)</f>
        <v>0</v>
      </c>
    </row>
    <row r="48" spans="1:15" s="24" customFormat="1" ht="44.25" customHeight="1" x14ac:dyDescent="0.2">
      <c r="A48" s="60"/>
      <c r="B48" s="60"/>
      <c r="C48" s="60"/>
      <c r="D48" s="60"/>
      <c r="E48" s="60"/>
      <c r="F48" s="60"/>
      <c r="G48" s="60"/>
      <c r="H48" s="60"/>
      <c r="I48" s="60"/>
      <c r="J48" s="60"/>
      <c r="K48" s="60"/>
      <c r="L48" s="60"/>
      <c r="M48" s="41" t="s">
        <v>15</v>
      </c>
      <c r="N48" s="42"/>
      <c r="O48" s="5">
        <f>+O42+O45+O47</f>
        <v>0</v>
      </c>
    </row>
    <row r="51" spans="1:3" x14ac:dyDescent="0.25">
      <c r="B51" s="30"/>
      <c r="C51" s="30"/>
    </row>
    <row r="52" spans="1:3" x14ac:dyDescent="0.25">
      <c r="B52" s="71"/>
      <c r="C52" s="71"/>
    </row>
    <row r="53" spans="1:3" ht="15.75" thickBot="1" x14ac:dyDescent="0.3">
      <c r="B53" s="72"/>
      <c r="C53" s="72"/>
    </row>
    <row r="54" spans="1:3" x14ac:dyDescent="0.25">
      <c r="B54" s="65" t="s">
        <v>20</v>
      </c>
      <c r="C54" s="65"/>
    </row>
    <row r="56" spans="1:3" x14ac:dyDescent="0.25">
      <c r="A56" s="26" t="s">
        <v>42</v>
      </c>
    </row>
  </sheetData>
  <sheetProtection sheet="1" selectLockedCells="1"/>
  <mergeCells count="30">
    <mergeCell ref="A41:L48"/>
    <mergeCell ref="A40:L40"/>
    <mergeCell ref="A10:B10"/>
    <mergeCell ref="B54:C54"/>
    <mergeCell ref="D14:G14"/>
    <mergeCell ref="D16:G16"/>
    <mergeCell ref="F10:G10"/>
    <mergeCell ref="L10:N10"/>
    <mergeCell ref="B52:C53"/>
    <mergeCell ref="B39:L39"/>
    <mergeCell ref="M39:N39"/>
    <mergeCell ref="M40:N40"/>
    <mergeCell ref="M41:N41"/>
    <mergeCell ref="M42:N42"/>
    <mergeCell ref="M43:N43"/>
    <mergeCell ref="M44:N44"/>
    <mergeCell ref="A2:A5"/>
    <mergeCell ref="D12:G12"/>
    <mergeCell ref="A12:B16"/>
    <mergeCell ref="B2:M2"/>
    <mergeCell ref="B3:M3"/>
    <mergeCell ref="B4:M5"/>
    <mergeCell ref="M45:N45"/>
    <mergeCell ref="M48:N48"/>
    <mergeCell ref="M46:N46"/>
    <mergeCell ref="M47:N47"/>
    <mergeCell ref="N2:O2"/>
    <mergeCell ref="N3:O3"/>
    <mergeCell ref="N4:O4"/>
    <mergeCell ref="N5:O5"/>
  </mergeCells>
  <dataValidations count="1">
    <dataValidation type="whole" allowBlank="1" showInputMessage="1" showErrorMessage="1" sqref="F20:F38">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G20:G38</xm:sqref>
        </x14:dataValidation>
        <x14:dataValidation type="list" allowBlank="1" showInputMessage="1" showErrorMessage="1">
          <x14:formula1>
            <xm:f>Hoja2!$F$7:$F$8</xm:f>
          </x14:formula1>
          <xm:sqref>I20:I38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632c1e4e-69c6-4d1f-81a1-009441d464e5"/>
    <ds:schemaRef ds:uri="http://schemas.microsoft.com/office/infopath/2007/PartnerControls"/>
    <ds:schemaRef ds:uri="39f7a895-868e-4739-ab10-589c64175fbd"/>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Ricardo Martin Malagon Gomez</cp:lastModifiedBy>
  <cp:lastPrinted>2022-01-27T18:55:46Z</cp:lastPrinted>
  <dcterms:created xsi:type="dcterms:W3CDTF">2017-04-28T13:22:52Z</dcterms:created>
  <dcterms:modified xsi:type="dcterms:W3CDTF">2023-06-08T12:59:30Z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